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pena\Desktop\AÑO 2020-Strategos\PLANTILLAS POA DIA A DIA\"/>
    </mc:Choice>
  </mc:AlternateContent>
  <xr:revisionPtr revIDLastSave="0" documentId="13_ncr:1_{88FB6D11-3629-44E3-8E67-47D9A80731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3" i="1" l="1"/>
  <c r="P174" i="1"/>
  <c r="P175" i="1"/>
  <c r="P168" i="1"/>
  <c r="P169" i="1"/>
  <c r="P170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1" i="1" l="1"/>
  <c r="P192" i="1"/>
  <c r="P200" i="1" l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199" i="1"/>
  <c r="P181" i="1"/>
  <c r="P182" i="1"/>
  <c r="P183" i="1"/>
  <c r="P184" i="1"/>
  <c r="P185" i="1"/>
  <c r="P186" i="1"/>
  <c r="P187" i="1"/>
  <c r="P188" i="1"/>
  <c r="P189" i="1"/>
  <c r="P190" i="1"/>
  <c r="P193" i="1"/>
  <c r="P194" i="1"/>
  <c r="P195" i="1"/>
  <c r="P196" i="1"/>
  <c r="P180" i="1"/>
  <c r="E176" i="1" l="1"/>
  <c r="F176" i="1"/>
  <c r="G176" i="1"/>
  <c r="H176" i="1"/>
  <c r="I176" i="1"/>
  <c r="J176" i="1"/>
  <c r="K176" i="1"/>
  <c r="L176" i="1"/>
  <c r="M176" i="1"/>
  <c r="N176" i="1"/>
  <c r="O176" i="1"/>
  <c r="P176" i="1"/>
  <c r="D176" i="1"/>
  <c r="E162" i="1"/>
  <c r="F162" i="1"/>
  <c r="G162" i="1"/>
  <c r="H162" i="1"/>
  <c r="I162" i="1"/>
  <c r="J162" i="1"/>
  <c r="K162" i="1"/>
  <c r="L162" i="1"/>
  <c r="M162" i="1"/>
  <c r="N162" i="1"/>
  <c r="O162" i="1"/>
  <c r="D162" i="1"/>
  <c r="D163" i="1" s="1"/>
  <c r="E146" i="1" s="1"/>
  <c r="E142" i="1"/>
  <c r="F142" i="1"/>
  <c r="G142" i="1"/>
  <c r="H142" i="1"/>
  <c r="I142" i="1"/>
  <c r="J142" i="1"/>
  <c r="K142" i="1"/>
  <c r="L142" i="1"/>
  <c r="M142" i="1"/>
  <c r="N142" i="1"/>
  <c r="O142" i="1"/>
  <c r="D142" i="1"/>
  <c r="D126" i="1"/>
  <c r="D105" i="1"/>
  <c r="D106" i="1" s="1"/>
  <c r="P77" i="1"/>
  <c r="D76" i="1"/>
  <c r="E71" i="1"/>
  <c r="F71" i="1"/>
  <c r="G71" i="1"/>
  <c r="H71" i="1"/>
  <c r="I71" i="1"/>
  <c r="J71" i="1"/>
  <c r="K71" i="1"/>
  <c r="L71" i="1"/>
  <c r="M71" i="1"/>
  <c r="N71" i="1"/>
  <c r="O71" i="1"/>
  <c r="D71" i="1"/>
  <c r="D39" i="1"/>
  <c r="P11" i="1"/>
  <c r="P12" i="1"/>
  <c r="P13" i="1"/>
  <c r="P14" i="1"/>
  <c r="P15" i="1"/>
  <c r="P16" i="1"/>
  <c r="P17" i="1"/>
  <c r="P18" i="1"/>
  <c r="P26" i="1" s="1"/>
  <c r="P19" i="1"/>
  <c r="P44" i="1" s="1"/>
  <c r="P20" i="1"/>
  <c r="P27" i="1"/>
  <c r="P28" i="1"/>
  <c r="P29" i="1"/>
  <c r="P30" i="1"/>
  <c r="P31" i="1"/>
  <c r="P32" i="1"/>
  <c r="P33" i="1"/>
  <c r="P34" i="1"/>
  <c r="P35" i="1"/>
  <c r="P36" i="1"/>
  <c r="P37" i="1"/>
  <c r="P38" i="1"/>
  <c r="P46" i="1"/>
  <c r="P66" i="1"/>
  <c r="P67" i="1"/>
  <c r="P68" i="1"/>
  <c r="P69" i="1"/>
  <c r="P70" i="1"/>
  <c r="P79" i="1"/>
  <c r="P80" i="1"/>
  <c r="P81" i="1"/>
  <c r="P82" i="1"/>
  <c r="P83" i="1"/>
  <c r="P84" i="1"/>
  <c r="P85" i="1"/>
  <c r="P86" i="1"/>
  <c r="P87" i="1"/>
  <c r="P88" i="1"/>
  <c r="P89" i="1"/>
  <c r="P95" i="1"/>
  <c r="P96" i="1"/>
  <c r="P97" i="1"/>
  <c r="P98" i="1"/>
  <c r="P99" i="1"/>
  <c r="P100" i="1"/>
  <c r="P101" i="1"/>
  <c r="P102" i="1"/>
  <c r="P103" i="1"/>
  <c r="P104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31" i="1"/>
  <c r="P132" i="1"/>
  <c r="P133" i="1"/>
  <c r="P134" i="1"/>
  <c r="P135" i="1"/>
  <c r="P136" i="1"/>
  <c r="P137" i="1"/>
  <c r="P138" i="1"/>
  <c r="P139" i="1"/>
  <c r="P140" i="1"/>
  <c r="P141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6" i="1"/>
  <c r="P167" i="1"/>
  <c r="P172" i="1"/>
  <c r="D21" i="1"/>
  <c r="P142" i="1" l="1"/>
  <c r="P162" i="1"/>
  <c r="P71" i="1"/>
  <c r="P21" i="1"/>
  <c r="P78" i="1" s="1"/>
  <c r="P90" i="1"/>
  <c r="P76" i="1"/>
  <c r="P126" i="1"/>
  <c r="P39" i="1"/>
  <c r="P105" i="1"/>
  <c r="P45" i="1"/>
  <c r="D177" i="1"/>
  <c r="E171" i="1" s="1"/>
  <c r="E177" i="1" s="1"/>
  <c r="F171" i="1" s="1"/>
  <c r="F177" i="1" s="1"/>
  <c r="G171" i="1" s="1"/>
  <c r="G177" i="1" s="1"/>
  <c r="H171" i="1" s="1"/>
  <c r="H177" i="1" s="1"/>
  <c r="I171" i="1" s="1"/>
  <c r="I177" i="1" s="1"/>
  <c r="J171" i="1" s="1"/>
  <c r="J177" i="1" s="1"/>
  <c r="K171" i="1" s="1"/>
  <c r="K177" i="1" s="1"/>
  <c r="L171" i="1" s="1"/>
  <c r="L177" i="1" s="1"/>
  <c r="M171" i="1" s="1"/>
  <c r="M177" i="1" s="1"/>
  <c r="N171" i="1" s="1"/>
  <c r="N177" i="1" s="1"/>
  <c r="O171" i="1" s="1"/>
  <c r="O177" i="1" s="1"/>
  <c r="P171" i="1" s="1"/>
  <c r="P177" i="1" s="1"/>
  <c r="E163" i="1"/>
  <c r="D143" i="1"/>
  <c r="O126" i="1"/>
  <c r="N126" i="1"/>
  <c r="M126" i="1"/>
  <c r="L126" i="1"/>
  <c r="K126" i="1"/>
  <c r="J126" i="1"/>
  <c r="I126" i="1"/>
  <c r="H126" i="1"/>
  <c r="G126" i="1"/>
  <c r="F126" i="1"/>
  <c r="E126" i="1"/>
  <c r="D127" i="1"/>
  <c r="O105" i="1"/>
  <c r="N105" i="1"/>
  <c r="M105" i="1"/>
  <c r="L105" i="1"/>
  <c r="K105" i="1"/>
  <c r="J105" i="1"/>
  <c r="I105" i="1"/>
  <c r="H105" i="1"/>
  <c r="G105" i="1"/>
  <c r="F105" i="1"/>
  <c r="E105" i="1"/>
  <c r="O90" i="1"/>
  <c r="N90" i="1"/>
  <c r="M90" i="1"/>
  <c r="L90" i="1"/>
  <c r="K90" i="1"/>
  <c r="J90" i="1"/>
  <c r="I90" i="1"/>
  <c r="H90" i="1"/>
  <c r="G90" i="1"/>
  <c r="F90" i="1"/>
  <c r="E90" i="1"/>
  <c r="D90" i="1"/>
  <c r="D91" i="1" s="1"/>
  <c r="O76" i="1"/>
  <c r="N76" i="1"/>
  <c r="M76" i="1"/>
  <c r="L76" i="1"/>
  <c r="K76" i="1"/>
  <c r="J76" i="1"/>
  <c r="I76" i="1"/>
  <c r="H76" i="1"/>
  <c r="G76" i="1"/>
  <c r="F76" i="1"/>
  <c r="E7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39" i="1"/>
  <c r="N39" i="1"/>
  <c r="M39" i="1"/>
  <c r="L39" i="1"/>
  <c r="K39" i="1"/>
  <c r="J39" i="1"/>
  <c r="I39" i="1"/>
  <c r="H39" i="1"/>
  <c r="G39" i="1"/>
  <c r="F39" i="1"/>
  <c r="E39" i="1"/>
  <c r="O26" i="1"/>
  <c r="N26" i="1"/>
  <c r="M26" i="1"/>
  <c r="L26" i="1"/>
  <c r="K26" i="1"/>
  <c r="J26" i="1"/>
  <c r="I26" i="1"/>
  <c r="H26" i="1"/>
  <c r="G26" i="1"/>
  <c r="F26" i="1"/>
  <c r="E26" i="1"/>
  <c r="D26" i="1"/>
  <c r="D40" i="1" s="1"/>
  <c r="O21" i="1"/>
  <c r="N21" i="1"/>
  <c r="M21" i="1"/>
  <c r="L21" i="1"/>
  <c r="K21" i="1"/>
  <c r="J21" i="1"/>
  <c r="I21" i="1"/>
  <c r="H21" i="1"/>
  <c r="G21" i="1"/>
  <c r="F21" i="1"/>
  <c r="E21" i="1"/>
  <c r="D22" i="1"/>
  <c r="D72" i="1" l="1"/>
  <c r="E43" i="1" s="1"/>
  <c r="E72" i="1" s="1"/>
  <c r="F146" i="1"/>
  <c r="F163" i="1" s="1"/>
  <c r="G146" i="1" s="1"/>
  <c r="E75" i="1"/>
  <c r="E91" i="1" s="1"/>
  <c r="E25" i="1"/>
  <c r="E40" i="1" s="1"/>
  <c r="E10" i="1"/>
  <c r="E22" i="1" s="1"/>
  <c r="E109" i="1"/>
  <c r="E127" i="1" s="1"/>
  <c r="F109" i="1" s="1"/>
  <c r="F127" i="1" s="1"/>
  <c r="E130" i="1"/>
  <c r="E143" i="1" s="1"/>
  <c r="F130" i="1" s="1"/>
  <c r="E94" i="1"/>
  <c r="E106" i="1" s="1"/>
  <c r="G163" i="1" l="1"/>
  <c r="H146" i="1" s="1"/>
  <c r="G109" i="1"/>
  <c r="G127" i="1" s="1"/>
  <c r="F94" i="1"/>
  <c r="F106" i="1" s="1"/>
  <c r="F43" i="1"/>
  <c r="F72" i="1" s="1"/>
  <c r="F75" i="1"/>
  <c r="F91" i="1" s="1"/>
  <c r="F10" i="1"/>
  <c r="F22" i="1" s="1"/>
  <c r="F25" i="1"/>
  <c r="F40" i="1" s="1"/>
  <c r="F143" i="1"/>
  <c r="G130" i="1" s="1"/>
  <c r="H163" i="1" l="1"/>
  <c r="I146" i="1" s="1"/>
  <c r="H109" i="1"/>
  <c r="H127" i="1" s="1"/>
  <c r="G25" i="1"/>
  <c r="G40" i="1" s="1"/>
  <c r="G43" i="1"/>
  <c r="G72" i="1" s="1"/>
  <c r="G10" i="1"/>
  <c r="G22" i="1" s="1"/>
  <c r="G143" i="1"/>
  <c r="H130" i="1" s="1"/>
  <c r="G75" i="1"/>
  <c r="G91" i="1" s="1"/>
  <c r="G94" i="1"/>
  <c r="G106" i="1" s="1"/>
  <c r="I163" i="1" l="1"/>
  <c r="J146" i="1" s="1"/>
  <c r="I109" i="1"/>
  <c r="I127" i="1" s="1"/>
  <c r="H10" i="1"/>
  <c r="H22" i="1" s="1"/>
  <c r="H75" i="1"/>
  <c r="H91" i="1" s="1"/>
  <c r="H143" i="1"/>
  <c r="I130" i="1" s="1"/>
  <c r="H94" i="1"/>
  <c r="H106" i="1" s="1"/>
  <c r="H43" i="1"/>
  <c r="H72" i="1" s="1"/>
  <c r="H25" i="1"/>
  <c r="H40" i="1" s="1"/>
  <c r="J163" i="1" l="1"/>
  <c r="K146" i="1" s="1"/>
  <c r="J109" i="1"/>
  <c r="J127" i="1" s="1"/>
  <c r="I25" i="1"/>
  <c r="I40" i="1" s="1"/>
  <c r="I75" i="1"/>
  <c r="I91" i="1" s="1"/>
  <c r="I10" i="1"/>
  <c r="I22" i="1" s="1"/>
  <c r="I94" i="1"/>
  <c r="I106" i="1" s="1"/>
  <c r="I143" i="1"/>
  <c r="J130" i="1" s="1"/>
  <c r="I43" i="1"/>
  <c r="I72" i="1" s="1"/>
  <c r="K163" i="1" l="1"/>
  <c r="L146" i="1" s="1"/>
  <c r="K109" i="1"/>
  <c r="K127" i="1" s="1"/>
  <c r="J75" i="1"/>
  <c r="J91" i="1" s="1"/>
  <c r="J43" i="1"/>
  <c r="J72" i="1" s="1"/>
  <c r="J10" i="1"/>
  <c r="J22" i="1" s="1"/>
  <c r="J143" i="1"/>
  <c r="K130" i="1" s="1"/>
  <c r="J94" i="1"/>
  <c r="J106" i="1" s="1"/>
  <c r="J25" i="1"/>
  <c r="J40" i="1" s="1"/>
  <c r="L163" i="1" l="1"/>
  <c r="M146" i="1" s="1"/>
  <c r="L109" i="1"/>
  <c r="L127" i="1" s="1"/>
  <c r="K94" i="1"/>
  <c r="K106" i="1" s="1"/>
  <c r="K10" i="1"/>
  <c r="K22" i="1" s="1"/>
  <c r="K75" i="1"/>
  <c r="K91" i="1" s="1"/>
  <c r="K143" i="1"/>
  <c r="L130" i="1" s="1"/>
  <c r="K25" i="1"/>
  <c r="K40" i="1" s="1"/>
  <c r="K43" i="1"/>
  <c r="K72" i="1" s="1"/>
  <c r="M163" i="1" l="1"/>
  <c r="N146" i="1" s="1"/>
  <c r="M109" i="1"/>
  <c r="M127" i="1" s="1"/>
  <c r="L75" i="1"/>
  <c r="L91" i="1" s="1"/>
  <c r="L25" i="1"/>
  <c r="L40" i="1" s="1"/>
  <c r="L10" i="1"/>
  <c r="L22" i="1" s="1"/>
  <c r="L43" i="1"/>
  <c r="L72" i="1" s="1"/>
  <c r="L143" i="1"/>
  <c r="M130" i="1" s="1"/>
  <c r="L94" i="1"/>
  <c r="L106" i="1" s="1"/>
  <c r="N163" i="1" l="1"/>
  <c r="O146" i="1" s="1"/>
  <c r="N109" i="1"/>
  <c r="N127" i="1" s="1"/>
  <c r="M25" i="1"/>
  <c r="M40" i="1" s="1"/>
  <c r="M10" i="1"/>
  <c r="M22" i="1" s="1"/>
  <c r="M94" i="1"/>
  <c r="M106" i="1" s="1"/>
  <c r="M75" i="1"/>
  <c r="M91" i="1" s="1"/>
  <c r="M143" i="1"/>
  <c r="N130" i="1" s="1"/>
  <c r="M43" i="1"/>
  <c r="M72" i="1" s="1"/>
  <c r="O163" i="1" l="1"/>
  <c r="P146" i="1" s="1"/>
  <c r="O109" i="1"/>
  <c r="O127" i="1" s="1"/>
  <c r="N10" i="1"/>
  <c r="N22" i="1" s="1"/>
  <c r="N94" i="1"/>
  <c r="N106" i="1" s="1"/>
  <c r="N25" i="1"/>
  <c r="N40" i="1" s="1"/>
  <c r="N75" i="1"/>
  <c r="N91" i="1" s="1"/>
  <c r="N43" i="1"/>
  <c r="N72" i="1" s="1"/>
  <c r="N143" i="1"/>
  <c r="O130" i="1" s="1"/>
  <c r="P163" i="1" l="1"/>
  <c r="P109" i="1"/>
  <c r="P127" i="1" s="1"/>
  <c r="O75" i="1"/>
  <c r="O91" i="1" s="1"/>
  <c r="P75" i="1" s="1"/>
  <c r="P91" i="1" s="1"/>
  <c r="O143" i="1"/>
  <c r="O94" i="1"/>
  <c r="O106" i="1" s="1"/>
  <c r="P94" i="1" s="1"/>
  <c r="P106" i="1" s="1"/>
  <c r="O10" i="1"/>
  <c r="O22" i="1" s="1"/>
  <c r="P10" i="1" s="1"/>
  <c r="P22" i="1" s="1"/>
  <c r="O25" i="1"/>
  <c r="O40" i="1" s="1"/>
  <c r="P25" i="1" s="1"/>
  <c r="P40" i="1" s="1"/>
  <c r="O43" i="1"/>
  <c r="O72" i="1" s="1"/>
  <c r="P43" i="1" s="1"/>
  <c r="P72" i="1" s="1"/>
  <c r="P130" i="1" l="1"/>
  <c r="P143" i="1" s="1"/>
</calcChain>
</file>

<file path=xl/sharedStrings.xml><?xml version="1.0" encoding="utf-8"?>
<sst xmlns="http://schemas.openxmlformats.org/spreadsheetml/2006/main" count="252" uniqueCount="234">
  <si>
    <t>PROCESO DE PLANEACION ESTRATEGICA</t>
  </si>
  <si>
    <t>Fecha de Revisión</t>
  </si>
  <si>
    <t>N.A</t>
  </si>
  <si>
    <t>Fecha de Aprobación</t>
  </si>
  <si>
    <t>Versión</t>
  </si>
  <si>
    <t>REG-PE-00-012</t>
  </si>
  <si>
    <t>Página</t>
  </si>
  <si>
    <t>Página 1 de 2</t>
  </si>
  <si>
    <t>FORMATO PARA LA FORMULACIÓN DEL PLAN OPERATIVO ANUAL (2020) COMPONENTE DÍA A DÍA - DEPENDENCIAS  DISCIPLINARIAS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</si>
  <si>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</si>
  <si>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</si>
  <si>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</si>
  <si>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</si>
  <si>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</si>
  <si>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</si>
  <si>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</si>
  <si>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</si>
  <si>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</si>
  <si>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</si>
  <si>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</si>
  <si>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</si>
  <si>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</t>
  </si>
  <si>
    <t>PROCESO DISCIPLINARIO</t>
  </si>
  <si>
    <t>QUEJAS</t>
  </si>
  <si>
    <t>Quejas Inicio mes</t>
  </si>
  <si>
    <t>SE MODIFICO</t>
  </si>
  <si>
    <t>10. quejas que dan inicio a investigación disciplinaria</t>
  </si>
  <si>
    <t>11. quejas que dan inicio a procedimiento verbal (Citación Audiencia)</t>
  </si>
  <si>
    <t>12. QUEJAS EVACUADAS EN EL MES</t>
  </si>
  <si>
    <t>Quejas pendientes</t>
  </si>
  <si>
    <t>INDAGACIONES</t>
  </si>
  <si>
    <t>Indagaciones Inicio mes</t>
  </si>
  <si>
    <t>20. indagaciones iniciadas (Proferidas) en el mes</t>
  </si>
  <si>
    <t>22. indagaciones remitidas internamente</t>
  </si>
  <si>
    <t>23. indagaciones remitidas externamente</t>
  </si>
  <si>
    <t>26. caducidad o prescripción en indagaciones</t>
  </si>
  <si>
    <t>27. autos de prueba en indagaciones</t>
  </si>
  <si>
    <t>28. indagaciones que dan inicio a (auto) de investigación disciplinaria</t>
  </si>
  <si>
    <t>29. indagaciones que dan inicio a procedimiento especial (Citación a Audiencia)</t>
  </si>
  <si>
    <t>30. autos de impedimento en indagaciones</t>
  </si>
  <si>
    <t>31. autos de recusaciones en indagaciones</t>
  </si>
  <si>
    <t>32. conflictos de competencia propuestos en indagaciones</t>
  </si>
  <si>
    <t>33. INDAGACIONES EVACUADAS EN EL MES</t>
  </si>
  <si>
    <t>Indagaciones pendientes</t>
  </si>
  <si>
    <t>INVESTIGACIONES</t>
  </si>
  <si>
    <t>Investigaciones Inicio mes</t>
  </si>
  <si>
    <t>40. autos de investigación disciplinaria que vienen de (Queja)</t>
  </si>
  <si>
    <t>41. autos de investigación que vienen de indagación</t>
  </si>
  <si>
    <t>42.. investigaciones disciplinarias ingresadas (recibidas) en el mes</t>
  </si>
  <si>
    <t>45. autos de archivo en investigación</t>
  </si>
  <si>
    <t>46. acumulación de investigaciones</t>
  </si>
  <si>
    <t>47. prescripciones en investigación</t>
  </si>
  <si>
    <t>48. Autos de prueba en investigación</t>
  </si>
  <si>
    <t>49. Autos de cierre de investigación</t>
  </si>
  <si>
    <t>50. investigaciones que dan inicio a procedimiento verbal (citación a audiencia)</t>
  </si>
  <si>
    <t xml:space="preserve">51. Autos de cargos proferidos </t>
  </si>
  <si>
    <t>52. Autos de variación de cargos</t>
  </si>
  <si>
    <t>54. pruebas de descargos</t>
  </si>
  <si>
    <t>55.alegatos de conclusión</t>
  </si>
  <si>
    <t>56. fallos de primera instancia sancionatorios</t>
  </si>
  <si>
    <t>57. fallos de primera instancia absolutorios</t>
  </si>
  <si>
    <t>60. autos que resuelven recursos de reposición</t>
  </si>
  <si>
    <t>62. autos de impedimento en primera instancia</t>
  </si>
  <si>
    <t>63. autos de recusaciones en primera instancia</t>
  </si>
  <si>
    <t>64. autos de nulidad decretados por la dependencia en primera instancia</t>
  </si>
  <si>
    <t>65. autos de nulidad negados por la dependencia en primera instancia</t>
  </si>
  <si>
    <t>66. autos de nulidad decretados a la dependencia en primera instancia</t>
  </si>
  <si>
    <t>67. suspensiones provisionales ordenadas  en primera instancia</t>
  </si>
  <si>
    <t>68.  conflictos de competencia propuestos en primera instancia</t>
  </si>
  <si>
    <t>71. INVESTIGACIONES EVACUADAS EN EL MES</t>
  </si>
  <si>
    <t>Investigaciones pendientes</t>
  </si>
  <si>
    <t>VERBALES</t>
  </si>
  <si>
    <t>Verbales Inicio mes</t>
  </si>
  <si>
    <t>80. Procesos verbales iniciados (proferidos) en el mes</t>
  </si>
  <si>
    <t xml:space="preserve">81. procesos verbales en primera instancia ingresados (recibidos) en el mes </t>
  </si>
  <si>
    <t>82. procesos verbales con fallo absolutorio</t>
  </si>
  <si>
    <t>83. procesos verbales con fallo sancionatorio</t>
  </si>
  <si>
    <t>86. verbales remitidos internamente en primera instancia</t>
  </si>
  <si>
    <t>87. prescripciones de verbales  en primera instancia</t>
  </si>
  <si>
    <t>88. archivos de procesos verbales en primera instancia</t>
  </si>
  <si>
    <t>90. impedimentos en procesos verbales en primera instancia</t>
  </si>
  <si>
    <t>91. recusaciones en procesos verbales en primera instancia</t>
  </si>
  <si>
    <t>92. PROCESOS VERBALES EN PRIMERA INSTANCIA EVACUADOS EN EL MES</t>
  </si>
  <si>
    <t>Verbales pendientes</t>
  </si>
  <si>
    <t>SEGUNDA INSTANCIA (ORDINARIO)</t>
  </si>
  <si>
    <t>Segundas Instancias de fallos Inicio mes (ordinario)</t>
  </si>
  <si>
    <t xml:space="preserve">100. Expedientes recibidos en apelación para resolver segundas instancias de fallos </t>
  </si>
  <si>
    <t xml:space="preserve">101. procesos con fallo confirmatorio  </t>
  </si>
  <si>
    <t xml:space="preserve">102. procesos con fallo revocatorio </t>
  </si>
  <si>
    <t xml:space="preserve">103. procesos con fallo modificatorio  </t>
  </si>
  <si>
    <t xml:space="preserve">107. remisiones por competencia </t>
  </si>
  <si>
    <t xml:space="preserve">108. nulidades decretadas en fallos  </t>
  </si>
  <si>
    <t xml:space="preserve">109. conflictos de competencia propuestos </t>
  </si>
  <si>
    <t xml:space="preserve">110. impedimentos propuestos  </t>
  </si>
  <si>
    <t xml:space="preserve">111. recusaciones  </t>
  </si>
  <si>
    <t xml:space="preserve">112. prescripciones </t>
  </si>
  <si>
    <t xml:space="preserve">113. SEGUNDAS INSTANCIAS DE FALLOS DE 1 EVACUADOS EN EL MES </t>
  </si>
  <si>
    <t>Segundas Instancias de fallos pendientes (ordinario)</t>
  </si>
  <si>
    <t>SEGUNDAS INSTANCIA DIFERENTES A FALLO EN EL ORDINARIO</t>
  </si>
  <si>
    <t>Segundas Instancias diferentes a fallos Inicio mes (ordinario)</t>
  </si>
  <si>
    <t xml:space="preserve">115. Expedientes recibidos en apelación para resolver segundas instancias diferentes a fallo </t>
  </si>
  <si>
    <t xml:space="preserve">116. apelaciones de autos de pruebas </t>
  </si>
  <si>
    <t xml:space="preserve">117. apelaciones de autos de archivo </t>
  </si>
  <si>
    <t xml:space="preserve">118. recursos de queja </t>
  </si>
  <si>
    <t xml:space="preserve">119. autos de impedimento en segunda instancia </t>
  </si>
  <si>
    <t xml:space="preserve">120. autos de recusaciones  en segunda instancia </t>
  </si>
  <si>
    <t>121. autos de nulidad decretados</t>
  </si>
  <si>
    <t xml:space="preserve">123. consultas de suspensión provisional confirmadas </t>
  </si>
  <si>
    <t xml:space="preserve">124. consultas de suspensión provisional revocadas </t>
  </si>
  <si>
    <t xml:space="preserve">125. conflictos de competencia propuestos en segunda instancia </t>
  </si>
  <si>
    <t xml:space="preserve">126. conflictos de competencia resueltos en segunda instancia </t>
  </si>
  <si>
    <t xml:space="preserve">127. impedimentos propuestos en segunda instancia </t>
  </si>
  <si>
    <t xml:space="preserve">128. impedimentos resueltos en segunda instancia </t>
  </si>
  <si>
    <t xml:space="preserve">129. recusaciones </t>
  </si>
  <si>
    <t>132. remisiones en segunda instancia</t>
  </si>
  <si>
    <t>133. prescripción  en segunda instancia</t>
  </si>
  <si>
    <t xml:space="preserve">134. SEGUNDAS INSTANCIAS EVACUADAS EN EL MES DIFERENTES A FALLO </t>
  </si>
  <si>
    <t>Segundas Instancias diferentes a fallos pendientes (ordinario)</t>
  </si>
  <si>
    <t xml:space="preserve"> SEGUNDAS INSTANCIA EN EL VERBAL</t>
  </si>
  <si>
    <t>Segundas Instancias de fallos Inicio mes (verbal)</t>
  </si>
  <si>
    <t xml:space="preserve">140. Expedientes recibidos en apelación para resolver segundas instancias de fallos </t>
  </si>
  <si>
    <t>144. alegatos de conclusión</t>
  </si>
  <si>
    <t xml:space="preserve">141. decisiones segunda instancia confirmatorias </t>
  </si>
  <si>
    <t xml:space="preserve">142. decisiones segunda instancia modificatorias </t>
  </si>
  <si>
    <t xml:space="preserve">143. decisiones segunda instancia revocatorias </t>
  </si>
  <si>
    <t>147. remisiones por competencia</t>
  </si>
  <si>
    <t xml:space="preserve">148. nulidades decretadas </t>
  </si>
  <si>
    <t>149. conflictos de competencia propuestos</t>
  </si>
  <si>
    <t xml:space="preserve">150. impedimentos propuestos </t>
  </si>
  <si>
    <t xml:space="preserve">151. recusaciones </t>
  </si>
  <si>
    <t xml:space="preserve">152. prescripciones </t>
  </si>
  <si>
    <t xml:space="preserve">153. PROCESOS VERBALES EN SEGUNDA INSTANCIA  DE FALLOS EVACUADOS EN EL MES </t>
  </si>
  <si>
    <t>Segundas Instancias de fallos pendientes (verbal)</t>
  </si>
  <si>
    <t>SEGUNDAS INSTANCIAS DIFERENTES A FALLO EN EL VERBAL</t>
  </si>
  <si>
    <t>Segundas Instancias diferentes a fallos Inicio mes (verbal)</t>
  </si>
  <si>
    <t>165. PROCESOS VERBALES EN SEGUNDA INSTANCIA DIFERENTES A FALLOS EVACUADOS EN EL MES (verbal)</t>
  </si>
  <si>
    <t>Segundas Instancias diferentes a fallos pendientes (verbal)</t>
  </si>
  <si>
    <t>PODER PREFERENTE</t>
  </si>
  <si>
    <t>170. solicitudes de poder preferente</t>
  </si>
  <si>
    <t>171. conceptos sobre decisión de poder preferente</t>
  </si>
  <si>
    <t>172. procesos avocados en el ejercicio de poder preferente</t>
  </si>
  <si>
    <t>173. procesos NO avocados en el ejercicio de poder preferente</t>
  </si>
  <si>
    <t>174. procesos NO avocados en el ejercicio de poder preferente que pasan a supervigilancia</t>
  </si>
  <si>
    <t>SE AGREGO</t>
  </si>
  <si>
    <t>53. Implicados con cargos</t>
  </si>
  <si>
    <t xml:space="preserve">        FORMATO PARA LA FORMULACION DEL PLAN OPERATIVO ANUAL - COMPONENTE DIA A DIA DE LAS DEPENDENCIAS DISCIPLINARIAS 2020</t>
  </si>
  <si>
    <t>01.quejas recibidas en el mes</t>
  </si>
  <si>
    <t>02. diligencias previas</t>
  </si>
  <si>
    <t>03. quejas remitidas externamente</t>
  </si>
  <si>
    <t>05. quejas remitidas internamente</t>
  </si>
  <si>
    <t>06. inhibitorios</t>
  </si>
  <si>
    <t>07. quejas archivadas</t>
  </si>
  <si>
    <t>08. quejas acumuladas</t>
  </si>
  <si>
    <t>09. quejas que dan inicio a indagación preliminar</t>
  </si>
  <si>
    <t>21. expedientes ingresados (Recibidos) en indagación preliminar en el mes</t>
  </si>
  <si>
    <t>43. remisiones en investigación internamente</t>
  </si>
  <si>
    <t>44. remisiones en investigación externamente</t>
  </si>
  <si>
    <t>61. autos que concedan apelación en primera instancia</t>
  </si>
  <si>
    <t>86.1. verbales remitidos externamente en primera instancia</t>
  </si>
  <si>
    <t>88.1. autos de nulidad decretados por la dependencia en primera instancia</t>
  </si>
  <si>
    <t>88.2. autos de nulidad negados por la dependencia en primera instancia</t>
  </si>
  <si>
    <t>94. alegatos de conclusión</t>
  </si>
  <si>
    <t>155. expedientes recibidos en apelación para resolver segundas instancias diferentes a fallos (verbal)</t>
  </si>
  <si>
    <t>156. autos de impedimento en segunda instancia (propuestos)</t>
  </si>
  <si>
    <t xml:space="preserve">157. autos de recusaciones  en segunda instancia </t>
  </si>
  <si>
    <t xml:space="preserve">158. conflictos de competencia propuestos en segunda instancia </t>
  </si>
  <si>
    <t xml:space="preserve">159. conflictos de competencia resueltos en segunda instancia </t>
  </si>
  <si>
    <t xml:space="preserve">163. remisiones de verbales en segunda instancia </t>
  </si>
  <si>
    <t xml:space="preserve">164. prescripciones de verbales  en segunda instancia </t>
  </si>
  <si>
    <t>166. apelaciones de autos de prueba</t>
  </si>
  <si>
    <t>167. apelaciones de autos de archivo</t>
  </si>
  <si>
    <t>168. recursos de queja</t>
  </si>
  <si>
    <t>169. autos de nulidad decretados por la dependencia en segunda instancia</t>
  </si>
  <si>
    <t>175. consultas de suspensión provisional confirmadas</t>
  </si>
  <si>
    <t>176. consultas de suspensión provisional revocadas</t>
  </si>
  <si>
    <t>177. impedimentos resueltos en segunda instancia</t>
  </si>
  <si>
    <t>178. impedimentos de recusaciones en segunda instancia</t>
  </si>
  <si>
    <t>ACTIVIDADES DE APOYO A LA GESTION</t>
  </si>
  <si>
    <t>1004. comisiones recibidas</t>
  </si>
  <si>
    <t>1005. comisiones evacuadas</t>
  </si>
  <si>
    <t>1006. procesos adelantados por la PGN  (defensa Judicial de la PGN)</t>
  </si>
  <si>
    <t>1007. procesos en contra de la PGN (defensa Judicial de la PGN)</t>
  </si>
  <si>
    <t>1008. apoyos solicitados a la DNIE</t>
  </si>
  <si>
    <t>1009. vigilancias superiores realizadas</t>
  </si>
  <si>
    <t>1010. sanciones ejecutoriadas registradas en el SIRI</t>
  </si>
  <si>
    <t>1011. operadores disciplinarios en el mes</t>
  </si>
  <si>
    <t>1012. No. de operadores preventivos en el mes</t>
  </si>
  <si>
    <t>1013. operadores de intervención en el mes</t>
  </si>
  <si>
    <t xml:space="preserve">1014. total de funcionarios de la dependencia </t>
  </si>
  <si>
    <t>1000. reuniones de análisis estratégico realizadas.</t>
  </si>
  <si>
    <t>1001. conversatorios éticos realizados.</t>
  </si>
  <si>
    <t>1002. actualizaciones al mapa de riesgos</t>
  </si>
  <si>
    <t>1003. revisiones a procesos y procedimientos</t>
  </si>
  <si>
    <t>1020. permisos por cita médica</t>
  </si>
  <si>
    <t>1021. horas de permiso por cita médica</t>
  </si>
  <si>
    <t>1022. permisos por asuntos personales / familiares</t>
  </si>
  <si>
    <t>1023. horas de permisos por asuntos personales / familiares</t>
  </si>
  <si>
    <t>1024. permisos por docencia</t>
  </si>
  <si>
    <t>1025. horas de permiso por docencia</t>
  </si>
  <si>
    <t>1026. permisos por estudio</t>
  </si>
  <si>
    <t>1027. horas de permiso por estudio</t>
  </si>
  <si>
    <t>1028. permisos por lactancia</t>
  </si>
  <si>
    <t>1029. horas de permiso por lactancia</t>
  </si>
  <si>
    <t>1030. permisos por calamidad</t>
  </si>
  <si>
    <t>1032. permisos sindicales</t>
  </si>
  <si>
    <t>1031. horas de permiso por calamidad</t>
  </si>
  <si>
    <t>1033. horas de permiso sindical</t>
  </si>
  <si>
    <t>1034. permisos para prácticas deportivas</t>
  </si>
  <si>
    <t>1035. horas de permiso de prácticas deportivas</t>
  </si>
  <si>
    <t>1036. personas incapacitadas por enfermedad común</t>
  </si>
  <si>
    <t>1037. días de duración de la incapacidad por enfermedad común</t>
  </si>
  <si>
    <t>1038. personas incapacitadas por enfermedad profesional</t>
  </si>
  <si>
    <t>1039. días de duración de la incapacidad por enfermedad profesional</t>
  </si>
  <si>
    <t>1040. personas incapacitadas por accidente de trabajo</t>
  </si>
  <si>
    <t>1041. días de duración de la incapacidad por accidente de trabajo</t>
  </si>
  <si>
    <t>1042. personas incapacitadas por licencia de maternidad</t>
  </si>
  <si>
    <t>1043. días de duración de la incapacidad por licencia de maternidad</t>
  </si>
  <si>
    <t>1044. personas incapacitadas por licencia de paternidad</t>
  </si>
  <si>
    <t>1045. días de duración de la incapacidad por licencia de paternidad</t>
  </si>
  <si>
    <t>REGISTRO DE AUSENTISMO</t>
  </si>
  <si>
    <t>25. acumulación de indagaciones</t>
  </si>
  <si>
    <t>24. autos de archivo en indagaciones</t>
  </si>
  <si>
    <t>6000. Implicados con cargos en verbal</t>
  </si>
  <si>
    <t>6001. Supervigilancias al inicio del mes</t>
  </si>
  <si>
    <t>6002. Supervigilancias iniciadas en el mes (ACEPTA SOLICITUD)</t>
  </si>
  <si>
    <t>6003. Supervigilancias Rechazadas en el mes</t>
  </si>
  <si>
    <t>6004. Supervigilancias remitidas en el mes</t>
  </si>
  <si>
    <t>6005. Supervigilancias con tramite en el mes</t>
  </si>
  <si>
    <t>6006. Supervigilancias evacuadas en el mes</t>
  </si>
  <si>
    <t>6007. Supervigilancias al final del mes</t>
  </si>
  <si>
    <t>6010. Usuarios atendidos en temas diferrentes a preventivo</t>
  </si>
  <si>
    <t>6011. Resolución de derechos de petición y tutelas, y contestación de requerimientos del congreso</t>
  </si>
  <si>
    <t>6012. Compensatorios</t>
  </si>
  <si>
    <t>6013. horas de compensatorio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</si>
</sst>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top" textRotation="90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7" fillId="3" borderId="1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4" borderId="7" xfId="0" applyFill="1" applyBorder="1" applyAlignment="1" applyProtection="1">
      <alignment horizontal="center" vertical="top"/>
    </xf>
    <xf numFmtId="0" fontId="0" fillId="4" borderId="20" xfId="0" applyFill="1" applyBorder="1" applyAlignment="1" applyProtection="1">
      <alignment horizontal="center" vertical="top"/>
    </xf>
    <xf numFmtId="0" fontId="0" fillId="0" borderId="21" xfId="0" applyBorder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horizontal="center" vertical="top"/>
    </xf>
    <xf numFmtId="0" fontId="0" fillId="7" borderId="7" xfId="0" applyFill="1" applyBorder="1" applyAlignment="1" applyProtection="1">
      <alignment horizontal="center" vertical="top"/>
    </xf>
    <xf numFmtId="0" fontId="0" fillId="7" borderId="20" xfId="0" applyFill="1" applyBorder="1" applyAlignment="1" applyProtection="1">
      <alignment horizontal="center" vertical="top"/>
    </xf>
    <xf numFmtId="0" fontId="6" fillId="5" borderId="15" xfId="1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top" wrapText="1"/>
      <protection locked="0"/>
    </xf>
    <xf numFmtId="0" fontId="6" fillId="5" borderId="17" xfId="0" applyFont="1" applyFill="1" applyBorder="1" applyAlignment="1" applyProtection="1">
      <alignment horizontal="center" vertical="top" wrapText="1"/>
      <protection locked="0"/>
    </xf>
    <xf numFmtId="0" fontId="8" fillId="9" borderId="23" xfId="0" applyFont="1" applyFill="1" applyBorder="1" applyAlignment="1" applyProtection="1">
      <alignment horizontal="left" vertical="top"/>
      <protection locked="0"/>
    </xf>
    <xf numFmtId="0" fontId="9" fillId="2" borderId="22" xfId="1" applyFont="1" applyFill="1" applyBorder="1" applyAlignment="1" applyProtection="1">
      <alignment horizontal="left" vertical="top"/>
      <protection locked="0"/>
    </xf>
    <xf numFmtId="0" fontId="10" fillId="2" borderId="22" xfId="1" applyFont="1" applyFill="1" applyBorder="1" applyAlignment="1" applyProtection="1">
      <alignment horizontal="left" vertical="top" indent="3"/>
      <protection locked="0"/>
    </xf>
    <xf numFmtId="0" fontId="11" fillId="2" borderId="22" xfId="0" applyFont="1" applyFill="1" applyBorder="1" applyAlignment="1" applyProtection="1">
      <alignment horizontal="left" vertical="top" indent="3"/>
      <protection locked="0"/>
    </xf>
    <xf numFmtId="0" fontId="10" fillId="0" borderId="22" xfId="1" applyFont="1" applyBorder="1" applyAlignment="1" applyProtection="1">
      <alignment horizontal="left" vertical="top" indent="3"/>
      <protection locked="0"/>
    </xf>
    <xf numFmtId="0" fontId="12" fillId="8" borderId="22" xfId="1" applyFont="1" applyFill="1" applyBorder="1" applyAlignment="1" applyProtection="1">
      <alignment horizontal="left" vertical="top"/>
      <protection locked="0"/>
    </xf>
    <xf numFmtId="0" fontId="8" fillId="5" borderId="24" xfId="0" applyFont="1" applyFill="1" applyBorder="1" applyAlignment="1" applyProtection="1">
      <alignment horizontal="left" vertical="top"/>
      <protection locked="0"/>
    </xf>
    <xf numFmtId="0" fontId="8" fillId="9" borderId="22" xfId="0" applyFont="1" applyFill="1" applyBorder="1" applyAlignment="1" applyProtection="1">
      <alignment horizontal="left" vertical="top"/>
      <protection locked="0"/>
    </xf>
    <xf numFmtId="0" fontId="9" fillId="0" borderId="22" xfId="1" applyFont="1" applyFill="1" applyBorder="1" applyAlignment="1" applyProtection="1">
      <alignment vertical="top"/>
      <protection locked="0"/>
    </xf>
    <xf numFmtId="0" fontId="9" fillId="0" borderId="22" xfId="1" applyFont="1" applyFill="1" applyBorder="1" applyAlignment="1" applyProtection="1">
      <alignment horizontal="justify" vertical="top"/>
      <protection locked="0"/>
    </xf>
    <xf numFmtId="0" fontId="10" fillId="0" borderId="22" xfId="1" applyFont="1" applyFill="1" applyBorder="1" applyAlignment="1" applyProtection="1">
      <alignment horizontal="left" vertical="top" indent="3"/>
      <protection locked="0"/>
    </xf>
    <xf numFmtId="0" fontId="10" fillId="0" borderId="22" xfId="1" applyFont="1" applyFill="1" applyBorder="1" applyAlignment="1" applyProtection="1">
      <alignment horizontal="left" vertical="top" wrapText="1" indent="3"/>
      <protection locked="0"/>
    </xf>
    <xf numFmtId="0" fontId="13" fillId="0" borderId="22" xfId="1" applyFont="1" applyFill="1" applyBorder="1" applyAlignment="1" applyProtection="1">
      <alignment horizontal="justify" vertical="top"/>
      <protection locked="0"/>
    </xf>
    <xf numFmtId="0" fontId="9" fillId="2" borderId="22" xfId="1" applyFont="1" applyFill="1" applyBorder="1" applyAlignment="1" applyProtection="1">
      <alignment horizontal="justify" vertical="top"/>
      <protection locked="0"/>
    </xf>
    <xf numFmtId="0" fontId="9" fillId="2" borderId="22" xfId="1" applyFont="1" applyFill="1" applyBorder="1" applyAlignment="1" applyProtection="1">
      <alignment vertical="top"/>
      <protection locked="0"/>
    </xf>
    <xf numFmtId="0" fontId="10" fillId="2" borderId="22" xfId="1" applyFont="1" applyFill="1" applyBorder="1" applyAlignment="1" applyProtection="1">
      <alignment horizontal="left" vertical="top" indent="2"/>
      <protection locked="0"/>
    </xf>
    <xf numFmtId="3" fontId="10" fillId="2" borderId="22" xfId="1" applyNumberFormat="1" applyFont="1" applyFill="1" applyBorder="1" applyAlignment="1" applyProtection="1">
      <alignment horizontal="left" vertical="top" indent="2"/>
      <protection locked="0"/>
    </xf>
    <xf numFmtId="0" fontId="13" fillId="2" borderId="22" xfId="1" applyFont="1" applyFill="1" applyBorder="1" applyAlignment="1" applyProtection="1">
      <alignment horizontal="justify" vertical="top"/>
      <protection locked="0"/>
    </xf>
    <xf numFmtId="0" fontId="12" fillId="8" borderId="22" xfId="1" applyFont="1" applyFill="1" applyBorder="1" applyAlignment="1" applyProtection="1">
      <alignment horizontal="justify" vertical="top"/>
      <protection locked="0"/>
    </xf>
    <xf numFmtId="0" fontId="12" fillId="8" borderId="22" xfId="1" applyFont="1" applyFill="1" applyBorder="1" applyAlignment="1" applyProtection="1">
      <alignment horizontal="left" vertical="top" wrapText="1"/>
      <protection locked="0"/>
    </xf>
    <xf numFmtId="0" fontId="0" fillId="7" borderId="7" xfId="0" applyFill="1" applyBorder="1" applyAlignment="1" applyProtection="1">
      <alignment horizontal="center" vertical="top"/>
      <protection locked="0"/>
    </xf>
    <xf numFmtId="0" fontId="0" fillId="4" borderId="25" xfId="0" applyFill="1" applyBorder="1" applyAlignment="1" applyProtection="1">
      <alignment horizontal="center" vertical="top"/>
    </xf>
    <xf numFmtId="0" fontId="14" fillId="2" borderId="22" xfId="1" applyFon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4" borderId="29" xfId="0" applyFill="1" applyBorder="1" applyAlignment="1" applyProtection="1">
      <alignment horizontal="center" vertical="top"/>
    </xf>
    <xf numFmtId="0" fontId="0" fillId="4" borderId="32" xfId="0" applyFill="1" applyBorder="1" applyAlignment="1" applyProtection="1">
      <alignment horizontal="center" vertical="top"/>
    </xf>
    <xf numFmtId="0" fontId="0" fillId="7" borderId="25" xfId="0" applyFill="1" applyBorder="1" applyAlignment="1" applyProtection="1">
      <alignment horizontal="center" vertical="top"/>
      <protection locked="0"/>
    </xf>
    <xf numFmtId="0" fontId="0" fillId="7" borderId="29" xfId="0" applyFill="1" applyBorder="1" applyAlignment="1" applyProtection="1">
      <alignment horizontal="center" vertical="top"/>
    </xf>
    <xf numFmtId="0" fontId="15" fillId="0" borderId="7" xfId="0" applyFont="1" applyBorder="1" applyAlignment="1" applyProtection="1">
      <alignment vertical="top"/>
      <protection locked="0"/>
    </xf>
    <xf numFmtId="0" fontId="13" fillId="2" borderId="22" xfId="1" applyFont="1" applyFill="1" applyBorder="1" applyAlignment="1" applyProtection="1">
      <alignment horizontal="left" vertical="top"/>
      <protection locked="0"/>
    </xf>
    <xf numFmtId="0" fontId="15" fillId="2" borderId="7" xfId="0" applyFont="1" applyFill="1" applyBorder="1" applyAlignment="1" applyProtection="1">
      <alignment vertical="top"/>
      <protection locked="0"/>
    </xf>
    <xf numFmtId="0" fontId="8" fillId="4" borderId="19" xfId="0" applyFont="1" applyFill="1" applyBorder="1" applyAlignment="1" applyProtection="1">
      <alignment horizontal="center" vertical="top"/>
      <protection locked="0"/>
    </xf>
    <xf numFmtId="0" fontId="8" fillId="6" borderId="13" xfId="0" applyFont="1" applyFill="1" applyBorder="1" applyAlignment="1" applyProtection="1">
      <alignment horizontal="center" vertical="top"/>
      <protection locked="0"/>
    </xf>
    <xf numFmtId="0" fontId="8" fillId="4" borderId="13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2" fillId="6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/>
      <protection locked="0"/>
    </xf>
    <xf numFmtId="0" fontId="2" fillId="6" borderId="1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14" fontId="3" fillId="0" borderId="3" xfId="0" applyNumberFormat="1" applyFont="1" applyBorder="1" applyAlignment="1" applyProtection="1">
      <alignment horizontal="center" vertical="top" wrapText="1"/>
      <protection locked="0"/>
    </xf>
    <xf numFmtId="14" fontId="3" fillId="0" borderId="4" xfId="0" applyNumberFormat="1" applyFont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14" fontId="3" fillId="0" borderId="8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4" fontId="3" fillId="2" borderId="26" xfId="0" applyNumberFormat="1" applyFont="1" applyFill="1" applyBorder="1" applyAlignment="1" applyProtection="1">
      <alignment horizontal="center" vertical="top" wrapText="1"/>
      <protection locked="0"/>
    </xf>
    <xf numFmtId="14" fontId="3" fillId="2" borderId="28" xfId="0" applyNumberFormat="1" applyFont="1" applyFill="1" applyBorder="1" applyAlignment="1" applyProtection="1">
      <alignment horizontal="center" vertical="top" wrapText="1"/>
      <protection locked="0"/>
    </xf>
    <xf numFmtId="14" fontId="3" fillId="2" borderId="30" xfId="0" applyNumberFormat="1" applyFont="1" applyFill="1" applyBorder="1" applyAlignment="1" applyProtection="1">
      <alignment horizontal="center" vertical="top" wrapText="1"/>
      <protection locked="0"/>
    </xf>
    <xf numFmtId="0" fontId="8" fillId="6" borderId="27" xfId="0" applyFont="1" applyFill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8" fillId="2" borderId="26" xfId="0" applyFont="1" applyFill="1" applyBorder="1" applyAlignment="1" applyProtection="1">
      <alignment horizontal="center" vertical="top"/>
      <protection locked="0"/>
    </xf>
    <xf numFmtId="0" fontId="8" fillId="2" borderId="28" xfId="0" applyFont="1" applyFill="1" applyBorder="1" applyAlignment="1" applyProtection="1">
      <alignment horizontal="center" vertical="top"/>
      <protection locked="0"/>
    </xf>
    <xf numFmtId="0" fontId="8" fillId="2" borderId="30" xfId="0" applyFont="1" applyFill="1" applyBorder="1" applyAlignment="1" applyProtection="1">
      <alignment horizontal="center" vertical="top"/>
      <protection locked="0"/>
    </xf>
    <xf numFmtId="0" fontId="0" fillId="7" borderId="25" xfId="0" applyFill="1" applyBorder="1" applyAlignment="1" applyProtection="1">
      <alignment horizontal="center" vertical="top"/>
      <protection locked="0"/>
    </xf>
    <xf numFmtId="0" fontId="0" fillId="7" borderId="3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2</xdr:col>
      <xdr:colOff>364458</xdr:colOff>
      <xdr:row>3</xdr:row>
      <xdr:rowOff>419100</xdr:rowOff>
    </xdr:to>
    <xdr:pic>
      <xdr:nvPicPr>
        <xdr:cNvPr id="2" name="Picture 17" descr="infoinst_idpgnb&amp;n_i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61210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27"/>
  <sheetViews>
    <sheetView showGridLines="0" tabSelected="1" topLeftCell="A43" zoomScale="110" zoomScaleNormal="110" workbookViewId="0">
      <selection activeCell="P172" sqref="P172:P175"/>
    </sheetView>
  </sheetViews>
  <sheetFormatPr baseColWidth="10" defaultRowHeight="15" x14ac:dyDescent="0.25"/>
  <cols>
    <col min="1" max="1" width="4" style="1" customWidth="1"/>
    <col min="2" max="2" width="4" style="1" bestFit="1" customWidth="1"/>
    <col min="3" max="3" width="97.85546875" style="1" bestFit="1" customWidth="1"/>
    <col min="4" max="4" width="4.5703125" style="3" bestFit="1" customWidth="1"/>
    <col min="5" max="15" width="6.5703125" style="3" bestFit="1" customWidth="1"/>
    <col min="16" max="16" width="9.140625" style="3" customWidth="1"/>
    <col min="17" max="17" width="4" style="39" customWidth="1"/>
    <col min="18" max="18" width="41.42578125" style="1" bestFit="1" customWidth="1"/>
    <col min="19" max="16384" width="11.42578125" style="1"/>
  </cols>
  <sheetData>
    <row r="1" spans="2:18" ht="7.5" customHeight="1" thickBot="1" x14ac:dyDescent="0.3">
      <c r="C1" s="2"/>
    </row>
    <row r="2" spans="2:18" s="4" customFormat="1" ht="15.75" x14ac:dyDescent="0.25">
      <c r="B2" s="61"/>
      <c r="C2" s="64" t="s">
        <v>0</v>
      </c>
      <c r="D2" s="65"/>
      <c r="E2" s="65"/>
      <c r="F2" s="65"/>
      <c r="G2" s="65"/>
      <c r="H2" s="65"/>
      <c r="I2" s="66" t="s">
        <v>1</v>
      </c>
      <c r="J2" s="67"/>
      <c r="K2" s="67"/>
      <c r="L2" s="67"/>
      <c r="M2" s="68">
        <v>43781</v>
      </c>
      <c r="N2" s="68"/>
      <c r="O2" s="68"/>
      <c r="P2" s="69"/>
      <c r="Q2" s="79"/>
    </row>
    <row r="3" spans="2:18" s="4" customFormat="1" ht="15.75" x14ac:dyDescent="0.25">
      <c r="B3" s="62"/>
      <c r="C3" s="70" t="s">
        <v>2</v>
      </c>
      <c r="D3" s="71"/>
      <c r="E3" s="71"/>
      <c r="F3" s="71"/>
      <c r="G3" s="71"/>
      <c r="H3" s="71"/>
      <c r="I3" s="72" t="s">
        <v>3</v>
      </c>
      <c r="J3" s="73"/>
      <c r="K3" s="73"/>
      <c r="L3" s="73"/>
      <c r="M3" s="74">
        <v>43781</v>
      </c>
      <c r="N3" s="74"/>
      <c r="O3" s="74"/>
      <c r="P3" s="75"/>
      <c r="Q3" s="80"/>
    </row>
    <row r="4" spans="2:18" s="4" customFormat="1" ht="33.75" customHeight="1" x14ac:dyDescent="0.25">
      <c r="B4" s="62"/>
      <c r="C4" s="76" t="s">
        <v>145</v>
      </c>
      <c r="D4" s="77"/>
      <c r="E4" s="77"/>
      <c r="F4" s="77"/>
      <c r="G4" s="77"/>
      <c r="H4" s="77"/>
      <c r="I4" s="72" t="s">
        <v>4</v>
      </c>
      <c r="J4" s="73"/>
      <c r="K4" s="73"/>
      <c r="L4" s="73"/>
      <c r="M4" s="72">
        <v>1</v>
      </c>
      <c r="N4" s="72"/>
      <c r="O4" s="72"/>
      <c r="P4" s="78"/>
      <c r="Q4" s="80"/>
    </row>
    <row r="5" spans="2:18" s="4" customFormat="1" ht="15.75" customHeight="1" thickBot="1" x14ac:dyDescent="0.3">
      <c r="B5" s="62"/>
      <c r="C5" s="50" t="s">
        <v>5</v>
      </c>
      <c r="D5" s="51"/>
      <c r="E5" s="51"/>
      <c r="F5" s="51"/>
      <c r="G5" s="51"/>
      <c r="H5" s="51"/>
      <c r="I5" s="52" t="s">
        <v>6</v>
      </c>
      <c r="J5" s="53"/>
      <c r="K5" s="53"/>
      <c r="L5" s="53"/>
      <c r="M5" s="52" t="s">
        <v>7</v>
      </c>
      <c r="N5" s="52"/>
      <c r="O5" s="52"/>
      <c r="P5" s="54"/>
      <c r="Q5" s="80"/>
    </row>
    <row r="6" spans="2:18" ht="21" customHeight="1" thickBot="1" x14ac:dyDescent="0.3">
      <c r="B6" s="62"/>
      <c r="C6" s="55" t="s">
        <v>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80"/>
    </row>
    <row r="7" spans="2:18" ht="15.75" thickBot="1" x14ac:dyDescent="0.3">
      <c r="B7" s="62"/>
      <c r="C7" s="13"/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5" t="s">
        <v>20</v>
      </c>
      <c r="P7" s="5" t="s">
        <v>21</v>
      </c>
      <c r="Q7" s="80"/>
    </row>
    <row r="8" spans="2:18" ht="19.5" customHeight="1" thickBot="1" x14ac:dyDescent="0.3">
      <c r="B8" s="63"/>
      <c r="C8" s="58" t="s">
        <v>22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81"/>
    </row>
    <row r="9" spans="2:18" ht="20.25" customHeight="1" thickBot="1" x14ac:dyDescent="0.3">
      <c r="B9" s="83"/>
      <c r="C9" s="49" t="s">
        <v>23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87"/>
    </row>
    <row r="10" spans="2:18" ht="20.25" customHeight="1" x14ac:dyDescent="0.25">
      <c r="B10" s="84"/>
      <c r="C10" s="16" t="s">
        <v>24</v>
      </c>
      <c r="D10" s="6"/>
      <c r="E10" s="7">
        <f>+D22</f>
        <v>0</v>
      </c>
      <c r="F10" s="7">
        <f t="shared" ref="F10:P10" si="0">+E22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37">
        <f t="shared" si="0"/>
        <v>0</v>
      </c>
      <c r="Q10" s="88"/>
    </row>
    <row r="11" spans="2:18" ht="16.5" customHeight="1" x14ac:dyDescent="0.25">
      <c r="B11" s="84"/>
      <c r="C11" s="38" t="s">
        <v>146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7">
        <f>+D11+E11+F11+G11+H11+I11+J11+K11+L11+M11+N11+O11</f>
        <v>0</v>
      </c>
      <c r="Q11" s="88"/>
    </row>
    <row r="12" spans="2:18" ht="16.5" customHeight="1" x14ac:dyDescent="0.25">
      <c r="B12" s="84"/>
      <c r="C12" s="18" t="s">
        <v>147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7">
        <f t="shared" ref="P12:P20" si="1">+D12+E12+F12+G12+H12+I12+J12+K12+L12+M12+N12+O12</f>
        <v>0</v>
      </c>
      <c r="Q12" s="88"/>
      <c r="R12" s="1" t="s">
        <v>25</v>
      </c>
    </row>
    <row r="13" spans="2:18" ht="16.5" customHeight="1" x14ac:dyDescent="0.25">
      <c r="B13" s="84"/>
      <c r="C13" s="18" t="s">
        <v>148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7">
        <f t="shared" si="1"/>
        <v>0</v>
      </c>
      <c r="Q13" s="88"/>
    </row>
    <row r="14" spans="2:18" ht="16.5" customHeight="1" x14ac:dyDescent="0.25">
      <c r="B14" s="84"/>
      <c r="C14" s="19" t="s">
        <v>149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7">
        <f t="shared" si="1"/>
        <v>0</v>
      </c>
      <c r="Q14" s="88"/>
    </row>
    <row r="15" spans="2:18" ht="16.5" customHeight="1" x14ac:dyDescent="0.25">
      <c r="B15" s="84"/>
      <c r="C15" s="18" t="s">
        <v>150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7">
        <f t="shared" si="1"/>
        <v>0</v>
      </c>
      <c r="Q15" s="88"/>
      <c r="R15" s="1" t="s">
        <v>25</v>
      </c>
    </row>
    <row r="16" spans="2:18" ht="16.5" customHeight="1" x14ac:dyDescent="0.25">
      <c r="B16" s="84"/>
      <c r="C16" s="20" t="s">
        <v>151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7">
        <f t="shared" si="1"/>
        <v>0</v>
      </c>
      <c r="Q16" s="88"/>
    </row>
    <row r="17" spans="2:18" ht="16.5" customHeight="1" x14ac:dyDescent="0.25">
      <c r="B17" s="84"/>
      <c r="C17" s="20" t="s">
        <v>152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7">
        <f t="shared" si="1"/>
        <v>0</v>
      </c>
      <c r="Q17" s="88"/>
    </row>
    <row r="18" spans="2:18" ht="16.5" customHeight="1" x14ac:dyDescent="0.25">
      <c r="B18" s="84"/>
      <c r="C18" s="18" t="s">
        <v>153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7">
        <f t="shared" si="1"/>
        <v>0</v>
      </c>
      <c r="Q18" s="88"/>
    </row>
    <row r="19" spans="2:18" ht="16.5" customHeight="1" x14ac:dyDescent="0.25">
      <c r="B19" s="84"/>
      <c r="C19" s="18" t="s">
        <v>26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7">
        <f t="shared" si="1"/>
        <v>0</v>
      </c>
      <c r="Q19" s="88"/>
    </row>
    <row r="20" spans="2:18" ht="16.5" customHeight="1" x14ac:dyDescent="0.25">
      <c r="B20" s="84"/>
      <c r="C20" s="18" t="s">
        <v>27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7">
        <f t="shared" si="1"/>
        <v>0</v>
      </c>
      <c r="Q20" s="88"/>
    </row>
    <row r="21" spans="2:18" ht="16.5" customHeight="1" x14ac:dyDescent="0.25">
      <c r="B21" s="84"/>
      <c r="C21" s="21" t="s">
        <v>28</v>
      </c>
      <c r="D21" s="7">
        <f>+D12+D13+D15+D16+D17+D18+D19+D20</f>
        <v>0</v>
      </c>
      <c r="E21" s="7">
        <f t="shared" ref="E21:P21" si="2">+E12+E13+E15+E16+E17+E18+E19+E20</f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</v>
      </c>
      <c r="O21" s="7">
        <f t="shared" si="2"/>
        <v>0</v>
      </c>
      <c r="P21" s="37">
        <f t="shared" si="2"/>
        <v>0</v>
      </c>
      <c r="Q21" s="88"/>
    </row>
    <row r="22" spans="2:18" ht="16.5" customHeight="1" thickBot="1" x14ac:dyDescent="0.3">
      <c r="B22" s="84"/>
      <c r="C22" s="22" t="s">
        <v>29</v>
      </c>
      <c r="D22" s="8">
        <f t="shared" ref="D22:P22" si="3">+D10+D11-D21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8">
        <f t="shared" si="3"/>
        <v>0</v>
      </c>
      <c r="P22" s="40">
        <f t="shared" si="3"/>
        <v>0</v>
      </c>
      <c r="Q22" s="88"/>
    </row>
    <row r="23" spans="2:18" ht="8.25" customHeight="1" thickBot="1" x14ac:dyDescent="0.3">
      <c r="B23" s="8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88"/>
    </row>
    <row r="24" spans="2:18" ht="18.75" customHeight="1" x14ac:dyDescent="0.25">
      <c r="B24" s="84"/>
      <c r="C24" s="47" t="s">
        <v>30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88"/>
    </row>
    <row r="25" spans="2:18" ht="20.25" customHeight="1" x14ac:dyDescent="0.25">
      <c r="B25" s="84"/>
      <c r="C25" s="23" t="s">
        <v>31</v>
      </c>
      <c r="D25" s="6"/>
      <c r="E25" s="7">
        <f>+D40</f>
        <v>0</v>
      </c>
      <c r="F25" s="7">
        <f t="shared" ref="F25:P25" si="4">+E40</f>
        <v>0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4"/>
        <v>0</v>
      </c>
      <c r="O25" s="7">
        <f t="shared" si="4"/>
        <v>0</v>
      </c>
      <c r="P25" s="37">
        <f t="shared" si="4"/>
        <v>0</v>
      </c>
      <c r="Q25" s="88"/>
    </row>
    <row r="26" spans="2:18" ht="18.75" customHeight="1" x14ac:dyDescent="0.25">
      <c r="B26" s="84"/>
      <c r="C26" s="17" t="s">
        <v>32</v>
      </c>
      <c r="D26" s="7">
        <f>+D18</f>
        <v>0</v>
      </c>
      <c r="E26" s="7">
        <f t="shared" ref="E26:P26" si="5">+E18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37">
        <f t="shared" si="5"/>
        <v>0</v>
      </c>
      <c r="Q26" s="88"/>
    </row>
    <row r="27" spans="2:18" ht="18.75" customHeight="1" x14ac:dyDescent="0.25">
      <c r="B27" s="84"/>
      <c r="C27" s="17" t="s">
        <v>154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7">
        <f>+D27+E27+F27+G27+++++H27+I27+J27+K27+L27+M27+N27+O27</f>
        <v>0</v>
      </c>
      <c r="Q27" s="88"/>
    </row>
    <row r="28" spans="2:18" ht="18.75" customHeight="1" x14ac:dyDescent="0.25">
      <c r="B28" s="84"/>
      <c r="C28" s="18" t="s">
        <v>33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37">
        <f t="shared" ref="P28:P38" si="6">+D28+E28+F28+G28+++++H28+I28+J28+K28+L28+M28+N28+O28</f>
        <v>0</v>
      </c>
      <c r="Q28" s="88"/>
    </row>
    <row r="29" spans="2:18" ht="18.75" customHeight="1" x14ac:dyDescent="0.25">
      <c r="B29" s="84"/>
      <c r="C29" s="18" t="s">
        <v>34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7">
        <f t="shared" si="6"/>
        <v>0</v>
      </c>
      <c r="Q29" s="88"/>
    </row>
    <row r="30" spans="2:18" ht="18.75" customHeight="1" x14ac:dyDescent="0.25">
      <c r="B30" s="84"/>
      <c r="C30" s="18" t="s">
        <v>221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7">
        <f t="shared" si="6"/>
        <v>0</v>
      </c>
      <c r="Q30" s="88"/>
      <c r="R30" s="1" t="s">
        <v>25</v>
      </c>
    </row>
    <row r="31" spans="2:18" ht="18.75" customHeight="1" x14ac:dyDescent="0.25">
      <c r="B31" s="84"/>
      <c r="C31" s="18" t="s">
        <v>220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7">
        <f t="shared" si="6"/>
        <v>0</v>
      </c>
      <c r="Q31" s="88"/>
    </row>
    <row r="32" spans="2:18" ht="18.75" customHeight="1" x14ac:dyDescent="0.25">
      <c r="B32" s="84"/>
      <c r="C32" s="19" t="s">
        <v>35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7">
        <f t="shared" si="6"/>
        <v>0</v>
      </c>
      <c r="Q32" s="88"/>
      <c r="R32" s="1" t="s">
        <v>25</v>
      </c>
    </row>
    <row r="33" spans="2:18" ht="18.75" customHeight="1" x14ac:dyDescent="0.25">
      <c r="B33" s="84"/>
      <c r="C33" s="45" t="s">
        <v>36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7">
        <f t="shared" si="6"/>
        <v>0</v>
      </c>
      <c r="Q33" s="88"/>
      <c r="R33" s="1" t="s">
        <v>25</v>
      </c>
    </row>
    <row r="34" spans="2:18" ht="18.75" customHeight="1" x14ac:dyDescent="0.25">
      <c r="B34" s="84"/>
      <c r="C34" s="18" t="s">
        <v>37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7">
        <f t="shared" si="6"/>
        <v>0</v>
      </c>
      <c r="Q34" s="88"/>
    </row>
    <row r="35" spans="2:18" ht="18.75" customHeight="1" x14ac:dyDescent="0.25">
      <c r="B35" s="84"/>
      <c r="C35" s="18" t="s">
        <v>38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37">
        <f t="shared" si="6"/>
        <v>0</v>
      </c>
      <c r="Q35" s="88"/>
    </row>
    <row r="36" spans="2:18" ht="18.75" customHeight="1" x14ac:dyDescent="0.25">
      <c r="B36" s="84"/>
      <c r="C36" s="18" t="s">
        <v>39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37">
        <f t="shared" si="6"/>
        <v>0</v>
      </c>
      <c r="Q36" s="88"/>
      <c r="R36" s="1" t="s">
        <v>25</v>
      </c>
    </row>
    <row r="37" spans="2:18" ht="18.75" customHeight="1" x14ac:dyDescent="0.25">
      <c r="B37" s="84"/>
      <c r="C37" s="18" t="s">
        <v>40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37">
        <f t="shared" si="6"/>
        <v>0</v>
      </c>
      <c r="Q37" s="88"/>
      <c r="R37" s="1" t="s">
        <v>25</v>
      </c>
    </row>
    <row r="38" spans="2:18" ht="18.75" customHeight="1" x14ac:dyDescent="0.25">
      <c r="B38" s="84"/>
      <c r="C38" s="18" t="s">
        <v>41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37">
        <f t="shared" si="6"/>
        <v>0</v>
      </c>
      <c r="Q38" s="88"/>
      <c r="R38" s="1" t="s">
        <v>25</v>
      </c>
    </row>
    <row r="39" spans="2:18" ht="18.75" customHeight="1" x14ac:dyDescent="0.25">
      <c r="B39" s="84"/>
      <c r="C39" s="21" t="s">
        <v>42</v>
      </c>
      <c r="D39" s="7">
        <f>+D28+D29+D30+D31+D32+D34+D35+D36+D37+D38</f>
        <v>0</v>
      </c>
      <c r="E39" s="7">
        <f t="shared" ref="E39:P39" si="7">+E28+E29+E30+E31+E32+E34+E35+E36+E37+E38</f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  <c r="N39" s="7">
        <f t="shared" si="7"/>
        <v>0</v>
      </c>
      <c r="O39" s="7">
        <f t="shared" si="7"/>
        <v>0</v>
      </c>
      <c r="P39" s="37">
        <f t="shared" si="7"/>
        <v>0</v>
      </c>
      <c r="Q39" s="88"/>
    </row>
    <row r="40" spans="2:18" ht="16.5" customHeight="1" thickBot="1" x14ac:dyDescent="0.3">
      <c r="B40" s="84"/>
      <c r="C40" s="22" t="s">
        <v>43</v>
      </c>
      <c r="D40" s="8">
        <f>+D25+D26+D27-D39</f>
        <v>0</v>
      </c>
      <c r="E40" s="8">
        <f t="shared" ref="E40:P40" si="8">+E25+E26+E27-E39</f>
        <v>0</v>
      </c>
      <c r="F40" s="8">
        <f t="shared" si="8"/>
        <v>0</v>
      </c>
      <c r="G40" s="8">
        <f t="shared" si="8"/>
        <v>0</v>
      </c>
      <c r="H40" s="8">
        <f t="shared" si="8"/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0</v>
      </c>
      <c r="O40" s="8">
        <f t="shared" si="8"/>
        <v>0</v>
      </c>
      <c r="P40" s="40">
        <f t="shared" si="8"/>
        <v>0</v>
      </c>
      <c r="Q40" s="88"/>
    </row>
    <row r="41" spans="2:18" ht="8.25" customHeight="1" thickBot="1" x14ac:dyDescent="0.3">
      <c r="B41" s="84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88"/>
    </row>
    <row r="42" spans="2:18" ht="18.75" customHeight="1" thickBot="1" x14ac:dyDescent="0.3">
      <c r="B42" s="84"/>
      <c r="C42" s="49" t="s">
        <v>44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88"/>
    </row>
    <row r="43" spans="2:18" ht="20.25" customHeight="1" x14ac:dyDescent="0.25">
      <c r="B43" s="84"/>
      <c r="C43" s="16" t="s">
        <v>45</v>
      </c>
      <c r="D43" s="9"/>
      <c r="E43" s="10">
        <f>+D72</f>
        <v>0</v>
      </c>
      <c r="F43" s="10">
        <f t="shared" ref="F43:P43" si="9">+E72</f>
        <v>0</v>
      </c>
      <c r="G43" s="10">
        <f t="shared" si="9"/>
        <v>0</v>
      </c>
      <c r="H43" s="10">
        <f t="shared" si="9"/>
        <v>0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0</v>
      </c>
      <c r="M43" s="10">
        <f t="shared" si="9"/>
        <v>0</v>
      </c>
      <c r="N43" s="10">
        <f t="shared" si="9"/>
        <v>0</v>
      </c>
      <c r="O43" s="10">
        <f t="shared" si="9"/>
        <v>0</v>
      </c>
      <c r="P43" s="41">
        <f t="shared" si="9"/>
        <v>0</v>
      </c>
      <c r="Q43" s="88"/>
    </row>
    <row r="44" spans="2:18" ht="18.75" customHeight="1" x14ac:dyDescent="0.25">
      <c r="B44" s="84"/>
      <c r="C44" s="24" t="s">
        <v>46</v>
      </c>
      <c r="D44" s="7">
        <f>+D19</f>
        <v>0</v>
      </c>
      <c r="E44" s="7">
        <f t="shared" ref="E44:P44" si="10">+E19</f>
        <v>0</v>
      </c>
      <c r="F44" s="7">
        <f t="shared" si="10"/>
        <v>0</v>
      </c>
      <c r="G44" s="7">
        <f t="shared" si="10"/>
        <v>0</v>
      </c>
      <c r="H44" s="7">
        <f t="shared" si="10"/>
        <v>0</v>
      </c>
      <c r="I44" s="7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37">
        <f t="shared" si="10"/>
        <v>0</v>
      </c>
      <c r="Q44" s="88"/>
    </row>
    <row r="45" spans="2:18" ht="18.75" customHeight="1" x14ac:dyDescent="0.25">
      <c r="B45" s="84"/>
      <c r="C45" s="24" t="s">
        <v>47</v>
      </c>
      <c r="D45" s="7">
        <f>+D34</f>
        <v>0</v>
      </c>
      <c r="E45" s="7">
        <f t="shared" ref="E45:P45" si="11">+E34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 t="shared" si="11"/>
        <v>0</v>
      </c>
      <c r="M45" s="7">
        <f t="shared" si="11"/>
        <v>0</v>
      </c>
      <c r="N45" s="7">
        <f t="shared" si="11"/>
        <v>0</v>
      </c>
      <c r="O45" s="7">
        <f t="shared" si="11"/>
        <v>0</v>
      </c>
      <c r="P45" s="37">
        <f t="shared" si="11"/>
        <v>0</v>
      </c>
      <c r="Q45" s="88"/>
    </row>
    <row r="46" spans="2:18" ht="18.75" customHeight="1" x14ac:dyDescent="0.25">
      <c r="B46" s="84"/>
      <c r="C46" s="25" t="s">
        <v>48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7">
        <f>SUM(D46:O46)</f>
        <v>0</v>
      </c>
      <c r="Q46" s="88"/>
    </row>
    <row r="47" spans="2:18" ht="18.75" customHeight="1" x14ac:dyDescent="0.25">
      <c r="B47" s="84"/>
      <c r="C47" s="26" t="s">
        <v>155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7">
        <f t="shared" ref="P47:P65" si="12">SUM(D47:O47)</f>
        <v>0</v>
      </c>
      <c r="Q47" s="88"/>
    </row>
    <row r="48" spans="2:18" ht="18.75" customHeight="1" x14ac:dyDescent="0.25">
      <c r="B48" s="84"/>
      <c r="C48" s="26" t="s">
        <v>156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7">
        <f t="shared" si="12"/>
        <v>0</v>
      </c>
      <c r="Q48" s="88"/>
    </row>
    <row r="49" spans="2:17" ht="18.75" customHeight="1" x14ac:dyDescent="0.25">
      <c r="B49" s="84"/>
      <c r="C49" s="26" t="s">
        <v>49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37">
        <f t="shared" si="12"/>
        <v>0</v>
      </c>
      <c r="Q49" s="88"/>
    </row>
    <row r="50" spans="2:17" ht="18.75" customHeight="1" x14ac:dyDescent="0.25">
      <c r="B50" s="84"/>
      <c r="C50" s="26" t="s">
        <v>50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37">
        <f t="shared" si="12"/>
        <v>0</v>
      </c>
      <c r="Q50" s="88"/>
    </row>
    <row r="51" spans="2:17" ht="18.75" customHeight="1" x14ac:dyDescent="0.25">
      <c r="B51" s="84"/>
      <c r="C51" s="26" t="s">
        <v>51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7">
        <f t="shared" si="12"/>
        <v>0</v>
      </c>
      <c r="Q51" s="88"/>
    </row>
    <row r="52" spans="2:17" ht="18.75" customHeight="1" x14ac:dyDescent="0.25">
      <c r="B52" s="84"/>
      <c r="C52" s="25" t="s">
        <v>52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7">
        <f t="shared" si="12"/>
        <v>0</v>
      </c>
      <c r="Q52" s="88"/>
    </row>
    <row r="53" spans="2:17" ht="18.75" customHeight="1" x14ac:dyDescent="0.25">
      <c r="B53" s="84"/>
      <c r="C53" s="25" t="s">
        <v>53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37">
        <f t="shared" si="12"/>
        <v>0</v>
      </c>
      <c r="Q53" s="88"/>
    </row>
    <row r="54" spans="2:17" ht="18.75" customHeight="1" x14ac:dyDescent="0.25">
      <c r="B54" s="84"/>
      <c r="C54" s="27" t="s">
        <v>54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37">
        <f t="shared" si="12"/>
        <v>0</v>
      </c>
      <c r="Q54" s="88"/>
    </row>
    <row r="55" spans="2:17" ht="18.75" customHeight="1" x14ac:dyDescent="0.25">
      <c r="B55" s="84"/>
      <c r="C55" s="28" t="s">
        <v>55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37">
        <f t="shared" si="12"/>
        <v>0</v>
      </c>
      <c r="Q55" s="88"/>
    </row>
    <row r="56" spans="2:17" ht="18.75" customHeight="1" x14ac:dyDescent="0.25">
      <c r="B56" s="84"/>
      <c r="C56" s="28" t="s">
        <v>56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37">
        <f t="shared" si="12"/>
        <v>0</v>
      </c>
      <c r="Q56" s="88"/>
    </row>
    <row r="57" spans="2:17" ht="18.75" customHeight="1" x14ac:dyDescent="0.25">
      <c r="B57" s="84"/>
      <c r="C57" s="28" t="s">
        <v>144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37">
        <f t="shared" si="12"/>
        <v>0</v>
      </c>
      <c r="Q57" s="88"/>
    </row>
    <row r="58" spans="2:17" ht="18.75" customHeight="1" x14ac:dyDescent="0.25">
      <c r="B58" s="84"/>
      <c r="C58" s="28" t="s">
        <v>57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37">
        <f t="shared" si="12"/>
        <v>0</v>
      </c>
      <c r="Q58" s="88"/>
    </row>
    <row r="59" spans="2:17" ht="18.75" customHeight="1" x14ac:dyDescent="0.25">
      <c r="B59" s="84"/>
      <c r="C59" s="28" t="s">
        <v>58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37">
        <f t="shared" si="12"/>
        <v>0</v>
      </c>
      <c r="Q59" s="88"/>
    </row>
    <row r="60" spans="2:17" ht="18.75" customHeight="1" x14ac:dyDescent="0.25">
      <c r="B60" s="84"/>
      <c r="C60" s="26" t="s">
        <v>59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7">
        <f t="shared" si="12"/>
        <v>0</v>
      </c>
      <c r="Q60" s="88"/>
    </row>
    <row r="61" spans="2:17" ht="18.75" customHeight="1" x14ac:dyDescent="0.25">
      <c r="B61" s="84"/>
      <c r="C61" s="26" t="s">
        <v>60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37">
        <f t="shared" si="12"/>
        <v>0</v>
      </c>
      <c r="Q61" s="88"/>
    </row>
    <row r="62" spans="2:17" ht="18.75" customHeight="1" x14ac:dyDescent="0.25">
      <c r="B62" s="84"/>
      <c r="C62" s="25" t="s">
        <v>61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37">
        <f t="shared" si="12"/>
        <v>0</v>
      </c>
      <c r="Q62" s="88"/>
    </row>
    <row r="63" spans="2:17" ht="18.75" customHeight="1" x14ac:dyDescent="0.25">
      <c r="B63" s="84"/>
      <c r="C63" s="29" t="s">
        <v>157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37">
        <f t="shared" si="12"/>
        <v>0</v>
      </c>
      <c r="Q63" s="88"/>
    </row>
    <row r="64" spans="2:17" ht="18.75" customHeight="1" x14ac:dyDescent="0.25">
      <c r="B64" s="84"/>
      <c r="C64" s="18" t="s">
        <v>62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37">
        <f t="shared" si="12"/>
        <v>0</v>
      </c>
      <c r="Q64" s="88"/>
    </row>
    <row r="65" spans="2:18" ht="18.75" customHeight="1" x14ac:dyDescent="0.25">
      <c r="B65" s="84"/>
      <c r="C65" s="18" t="s">
        <v>63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37">
        <f t="shared" si="12"/>
        <v>0</v>
      </c>
      <c r="Q65" s="88"/>
    </row>
    <row r="66" spans="2:18" ht="18.75" customHeight="1" x14ac:dyDescent="0.25">
      <c r="B66" s="84"/>
      <c r="C66" s="25" t="s">
        <v>64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37">
        <f t="shared" ref="P47:P70" si="13">SUM(D66:O66)</f>
        <v>0</v>
      </c>
      <c r="Q66" s="88"/>
    </row>
    <row r="67" spans="2:18" ht="18.75" customHeight="1" x14ac:dyDescent="0.25">
      <c r="B67" s="84"/>
      <c r="C67" s="25" t="s">
        <v>65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37">
        <f t="shared" si="13"/>
        <v>0</v>
      </c>
      <c r="Q67" s="88"/>
    </row>
    <row r="68" spans="2:18" ht="18.75" customHeight="1" x14ac:dyDescent="0.25">
      <c r="B68" s="84"/>
      <c r="C68" s="25" t="s">
        <v>66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37">
        <f t="shared" si="13"/>
        <v>0</v>
      </c>
      <c r="Q68" s="88"/>
    </row>
    <row r="69" spans="2:18" ht="18.75" customHeight="1" x14ac:dyDescent="0.25">
      <c r="B69" s="84"/>
      <c r="C69" s="18" t="s">
        <v>67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7">
        <f t="shared" si="13"/>
        <v>0</v>
      </c>
      <c r="Q69" s="88"/>
    </row>
    <row r="70" spans="2:18" ht="18.75" customHeight="1" x14ac:dyDescent="0.25">
      <c r="B70" s="84"/>
      <c r="C70" s="26" t="s">
        <v>68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37">
        <f t="shared" si="13"/>
        <v>0</v>
      </c>
      <c r="Q70" s="88"/>
    </row>
    <row r="71" spans="2:18" ht="18.75" customHeight="1" x14ac:dyDescent="0.25">
      <c r="B71" s="84"/>
      <c r="C71" s="21" t="s">
        <v>69</v>
      </c>
      <c r="D71" s="7">
        <f>+D47+D48+D49+D50+D51+D54+D60+D61+D64+D65+D69+D70</f>
        <v>0</v>
      </c>
      <c r="E71" s="7">
        <f t="shared" ref="E71:P71" si="14">+E47+E48+E49+E50+E51+E54+E60+E61+E64+E65+E69+E70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">
        <f t="shared" si="14"/>
        <v>0</v>
      </c>
      <c r="K71" s="7">
        <f t="shared" si="14"/>
        <v>0</v>
      </c>
      <c r="L71" s="7">
        <f t="shared" si="14"/>
        <v>0</v>
      </c>
      <c r="M71" s="7">
        <f t="shared" si="14"/>
        <v>0</v>
      </c>
      <c r="N71" s="7">
        <f t="shared" si="14"/>
        <v>0</v>
      </c>
      <c r="O71" s="7">
        <f t="shared" si="14"/>
        <v>0</v>
      </c>
      <c r="P71" s="37">
        <f t="shared" si="14"/>
        <v>0</v>
      </c>
      <c r="Q71" s="88"/>
    </row>
    <row r="72" spans="2:18" ht="16.5" customHeight="1" thickBot="1" x14ac:dyDescent="0.3">
      <c r="B72" s="84"/>
      <c r="C72" s="22" t="s">
        <v>70</v>
      </c>
      <c r="D72" s="8">
        <f t="shared" ref="D72:P72" si="15">+D43+D44+D45+D46-D71</f>
        <v>0</v>
      </c>
      <c r="E72" s="8">
        <f t="shared" si="15"/>
        <v>0</v>
      </c>
      <c r="F72" s="8">
        <f t="shared" si="15"/>
        <v>0</v>
      </c>
      <c r="G72" s="8">
        <f t="shared" si="15"/>
        <v>0</v>
      </c>
      <c r="H72" s="8">
        <f t="shared" si="15"/>
        <v>0</v>
      </c>
      <c r="I72" s="8">
        <f t="shared" si="15"/>
        <v>0</v>
      </c>
      <c r="J72" s="8">
        <f t="shared" si="15"/>
        <v>0</v>
      </c>
      <c r="K72" s="8">
        <f t="shared" si="15"/>
        <v>0</v>
      </c>
      <c r="L72" s="8">
        <f t="shared" si="15"/>
        <v>0</v>
      </c>
      <c r="M72" s="8">
        <f t="shared" si="15"/>
        <v>0</v>
      </c>
      <c r="N72" s="8">
        <f t="shared" si="15"/>
        <v>0</v>
      </c>
      <c r="O72" s="8">
        <f t="shared" si="15"/>
        <v>0</v>
      </c>
      <c r="P72" s="40">
        <f t="shared" si="15"/>
        <v>0</v>
      </c>
      <c r="Q72" s="88"/>
    </row>
    <row r="73" spans="2:18" ht="8.25" customHeight="1" thickBot="1" x14ac:dyDescent="0.3">
      <c r="B73" s="84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88"/>
    </row>
    <row r="74" spans="2:18" ht="18.75" customHeight="1" x14ac:dyDescent="0.25">
      <c r="B74" s="84"/>
      <c r="C74" s="47" t="s">
        <v>71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88"/>
    </row>
    <row r="75" spans="2:18" ht="20.25" customHeight="1" x14ac:dyDescent="0.25">
      <c r="B75" s="84"/>
      <c r="C75" s="23" t="s">
        <v>72</v>
      </c>
      <c r="D75" s="6"/>
      <c r="E75" s="7">
        <f>+D91</f>
        <v>0</v>
      </c>
      <c r="F75" s="7">
        <f t="shared" ref="F75:P75" si="16">+E91</f>
        <v>0</v>
      </c>
      <c r="G75" s="7">
        <f t="shared" si="16"/>
        <v>0</v>
      </c>
      <c r="H75" s="7">
        <f t="shared" si="16"/>
        <v>0</v>
      </c>
      <c r="I75" s="7">
        <f t="shared" si="16"/>
        <v>0</v>
      </c>
      <c r="J75" s="7">
        <f t="shared" si="16"/>
        <v>0</v>
      </c>
      <c r="K75" s="7">
        <f t="shared" si="16"/>
        <v>0</v>
      </c>
      <c r="L75" s="7">
        <f t="shared" si="16"/>
        <v>0</v>
      </c>
      <c r="M75" s="7">
        <f t="shared" si="16"/>
        <v>0</v>
      </c>
      <c r="N75" s="7">
        <f t="shared" si="16"/>
        <v>0</v>
      </c>
      <c r="O75" s="7">
        <f t="shared" si="16"/>
        <v>0</v>
      </c>
      <c r="P75" s="37">
        <f t="shared" si="16"/>
        <v>0</v>
      </c>
      <c r="Q75" s="88"/>
    </row>
    <row r="76" spans="2:18" ht="18.75" customHeight="1" x14ac:dyDescent="0.25">
      <c r="B76" s="84"/>
      <c r="C76" s="29" t="s">
        <v>73</v>
      </c>
      <c r="D76" s="7">
        <f t="shared" ref="D76:P76" si="17">+D20+D35+D54</f>
        <v>0</v>
      </c>
      <c r="E76" s="7">
        <f t="shared" si="17"/>
        <v>0</v>
      </c>
      <c r="F76" s="7">
        <f t="shared" si="17"/>
        <v>0</v>
      </c>
      <c r="G76" s="7">
        <f t="shared" si="17"/>
        <v>0</v>
      </c>
      <c r="H76" s="7">
        <f t="shared" si="17"/>
        <v>0</v>
      </c>
      <c r="I76" s="7">
        <f t="shared" si="17"/>
        <v>0</v>
      </c>
      <c r="J76" s="7">
        <f t="shared" si="17"/>
        <v>0</v>
      </c>
      <c r="K76" s="7">
        <f t="shared" si="17"/>
        <v>0</v>
      </c>
      <c r="L76" s="7">
        <f t="shared" si="17"/>
        <v>0</v>
      </c>
      <c r="M76" s="7">
        <f t="shared" si="17"/>
        <v>0</v>
      </c>
      <c r="N76" s="7">
        <f t="shared" si="17"/>
        <v>0</v>
      </c>
      <c r="O76" s="7">
        <f t="shared" si="17"/>
        <v>0</v>
      </c>
      <c r="P76" s="37">
        <f t="shared" si="17"/>
        <v>0</v>
      </c>
      <c r="Q76" s="88"/>
    </row>
    <row r="77" spans="2:18" ht="18.75" customHeight="1" x14ac:dyDescent="0.25">
      <c r="B77" s="84"/>
      <c r="C77" s="29" t="s">
        <v>74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37">
        <f>SUM(D77:O77)</f>
        <v>0</v>
      </c>
      <c r="Q77" s="88"/>
    </row>
    <row r="78" spans="2:18" ht="18.75" customHeight="1" x14ac:dyDescent="0.25">
      <c r="B78" s="84"/>
      <c r="C78" s="29" t="s">
        <v>222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37">
        <f>+P21+P36+P55</f>
        <v>0</v>
      </c>
      <c r="Q78" s="88"/>
      <c r="R78" s="1" t="s">
        <v>143</v>
      </c>
    </row>
    <row r="79" spans="2:18" ht="18.75" customHeight="1" x14ac:dyDescent="0.25">
      <c r="B79" s="84"/>
      <c r="C79" s="30" t="s">
        <v>161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37">
        <f t="shared" ref="P79:P89" si="18">SUM(D79:O79)</f>
        <v>0</v>
      </c>
      <c r="Q79" s="88"/>
    </row>
    <row r="80" spans="2:18" ht="18.75" customHeight="1" x14ac:dyDescent="0.25">
      <c r="B80" s="84"/>
      <c r="C80" s="26" t="s">
        <v>75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37">
        <f t="shared" si="18"/>
        <v>0</v>
      </c>
      <c r="Q80" s="88"/>
    </row>
    <row r="81" spans="2:17" ht="18.75" customHeight="1" x14ac:dyDescent="0.25">
      <c r="B81" s="84"/>
      <c r="C81" s="26" t="s">
        <v>76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37">
        <f t="shared" si="18"/>
        <v>0</v>
      </c>
      <c r="Q81" s="88"/>
    </row>
    <row r="82" spans="2:17" ht="18.75" customHeight="1" x14ac:dyDescent="0.25">
      <c r="B82" s="84"/>
      <c r="C82" s="26" t="s">
        <v>77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37">
        <f t="shared" si="18"/>
        <v>0</v>
      </c>
      <c r="Q82" s="88"/>
    </row>
    <row r="83" spans="2:17" ht="18.75" customHeight="1" x14ac:dyDescent="0.25">
      <c r="B83" s="84"/>
      <c r="C83" s="26" t="s">
        <v>158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37">
        <f t="shared" si="18"/>
        <v>0</v>
      </c>
      <c r="Q83" s="88"/>
    </row>
    <row r="84" spans="2:17" ht="18.75" customHeight="1" x14ac:dyDescent="0.25">
      <c r="B84" s="84"/>
      <c r="C84" s="26" t="s">
        <v>78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37">
        <f t="shared" si="18"/>
        <v>0</v>
      </c>
      <c r="Q84" s="88"/>
    </row>
    <row r="85" spans="2:17" ht="18.75" customHeight="1" x14ac:dyDescent="0.25">
      <c r="B85" s="84"/>
      <c r="C85" s="26" t="s">
        <v>79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7">
        <f t="shared" si="18"/>
        <v>0</v>
      </c>
      <c r="Q85" s="88"/>
    </row>
    <row r="86" spans="2:17" ht="18.75" customHeight="1" x14ac:dyDescent="0.25">
      <c r="B86" s="84"/>
      <c r="C86" s="30" t="s">
        <v>159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37">
        <f t="shared" si="18"/>
        <v>0</v>
      </c>
      <c r="Q86" s="88"/>
    </row>
    <row r="87" spans="2:17" ht="18.75" customHeight="1" x14ac:dyDescent="0.25">
      <c r="B87" s="84"/>
      <c r="C87" s="30" t="s">
        <v>160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37">
        <f t="shared" si="18"/>
        <v>0</v>
      </c>
      <c r="Q87" s="88"/>
    </row>
    <row r="88" spans="2:17" ht="18.75" customHeight="1" x14ac:dyDescent="0.25">
      <c r="B88" s="84"/>
      <c r="C88" s="26" t="s">
        <v>80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37">
        <f t="shared" si="18"/>
        <v>0</v>
      </c>
      <c r="Q88" s="88"/>
    </row>
    <row r="89" spans="2:17" ht="18.75" customHeight="1" x14ac:dyDescent="0.25">
      <c r="B89" s="84"/>
      <c r="C89" s="26" t="s">
        <v>81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37">
        <f t="shared" si="18"/>
        <v>0</v>
      </c>
      <c r="Q89" s="88"/>
    </row>
    <row r="90" spans="2:17" ht="18.75" customHeight="1" x14ac:dyDescent="0.25">
      <c r="B90" s="84"/>
      <c r="C90" s="21" t="s">
        <v>82</v>
      </c>
      <c r="D90" s="7">
        <f t="shared" ref="D90:P90" si="19">+D80+D81+D82++D83+D84+D85+D88+D89</f>
        <v>0</v>
      </c>
      <c r="E90" s="7">
        <f t="shared" si="19"/>
        <v>0</v>
      </c>
      <c r="F90" s="7">
        <f t="shared" si="19"/>
        <v>0</v>
      </c>
      <c r="G90" s="7">
        <f t="shared" si="19"/>
        <v>0</v>
      </c>
      <c r="H90" s="7">
        <f t="shared" si="19"/>
        <v>0</v>
      </c>
      <c r="I90" s="7">
        <f t="shared" si="19"/>
        <v>0</v>
      </c>
      <c r="J90" s="7">
        <f t="shared" si="19"/>
        <v>0</v>
      </c>
      <c r="K90" s="7">
        <f t="shared" si="19"/>
        <v>0</v>
      </c>
      <c r="L90" s="7">
        <f t="shared" si="19"/>
        <v>0</v>
      </c>
      <c r="M90" s="7">
        <f t="shared" si="19"/>
        <v>0</v>
      </c>
      <c r="N90" s="7">
        <f t="shared" si="19"/>
        <v>0</v>
      </c>
      <c r="O90" s="7">
        <f t="shared" si="19"/>
        <v>0</v>
      </c>
      <c r="P90" s="37">
        <f t="shared" si="19"/>
        <v>0</v>
      </c>
      <c r="Q90" s="88"/>
    </row>
    <row r="91" spans="2:17" ht="16.5" customHeight="1" thickBot="1" x14ac:dyDescent="0.3">
      <c r="B91" s="84"/>
      <c r="C91" s="22" t="s">
        <v>83</v>
      </c>
      <c r="D91" s="8">
        <f t="shared" ref="D91:P91" si="20">+D75+D76-D90</f>
        <v>0</v>
      </c>
      <c r="E91" s="8">
        <f t="shared" si="20"/>
        <v>0</v>
      </c>
      <c r="F91" s="8">
        <f t="shared" si="20"/>
        <v>0</v>
      </c>
      <c r="G91" s="8">
        <f t="shared" si="20"/>
        <v>0</v>
      </c>
      <c r="H91" s="8">
        <f t="shared" si="20"/>
        <v>0</v>
      </c>
      <c r="I91" s="8">
        <f t="shared" si="20"/>
        <v>0</v>
      </c>
      <c r="J91" s="8">
        <f t="shared" si="20"/>
        <v>0</v>
      </c>
      <c r="K91" s="8">
        <f t="shared" si="20"/>
        <v>0</v>
      </c>
      <c r="L91" s="8">
        <f t="shared" si="20"/>
        <v>0</v>
      </c>
      <c r="M91" s="8">
        <f t="shared" si="20"/>
        <v>0</v>
      </c>
      <c r="N91" s="8">
        <f t="shared" si="20"/>
        <v>0</v>
      </c>
      <c r="O91" s="8">
        <f t="shared" si="20"/>
        <v>0</v>
      </c>
      <c r="P91" s="40">
        <f t="shared" si="20"/>
        <v>0</v>
      </c>
      <c r="Q91" s="88"/>
    </row>
    <row r="92" spans="2:17" ht="8.25" customHeight="1" thickBot="1" x14ac:dyDescent="0.3">
      <c r="B92" s="84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88"/>
    </row>
    <row r="93" spans="2:17" ht="18.75" customHeight="1" x14ac:dyDescent="0.25">
      <c r="B93" s="84"/>
      <c r="C93" s="47" t="s">
        <v>84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88"/>
    </row>
    <row r="94" spans="2:17" ht="20.25" customHeight="1" x14ac:dyDescent="0.25">
      <c r="B94" s="84"/>
      <c r="C94" s="23" t="s">
        <v>85</v>
      </c>
      <c r="D94" s="6"/>
      <c r="E94" s="7">
        <f>+D106</f>
        <v>0</v>
      </c>
      <c r="F94" s="7">
        <f t="shared" ref="F94:P94" si="21">+E106</f>
        <v>0</v>
      </c>
      <c r="G94" s="7">
        <f t="shared" si="21"/>
        <v>0</v>
      </c>
      <c r="H94" s="7">
        <f t="shared" si="21"/>
        <v>0</v>
      </c>
      <c r="I94" s="7">
        <f t="shared" si="21"/>
        <v>0</v>
      </c>
      <c r="J94" s="7">
        <f t="shared" si="21"/>
        <v>0</v>
      </c>
      <c r="K94" s="7">
        <f t="shared" si="21"/>
        <v>0</v>
      </c>
      <c r="L94" s="7">
        <f t="shared" si="21"/>
        <v>0</v>
      </c>
      <c r="M94" s="7">
        <f t="shared" si="21"/>
        <v>0</v>
      </c>
      <c r="N94" s="7">
        <f t="shared" si="21"/>
        <v>0</v>
      </c>
      <c r="O94" s="7">
        <f t="shared" si="21"/>
        <v>0</v>
      </c>
      <c r="P94" s="37">
        <f t="shared" si="21"/>
        <v>0</v>
      </c>
      <c r="Q94" s="88"/>
    </row>
    <row r="95" spans="2:17" ht="18.75" customHeight="1" x14ac:dyDescent="0.25">
      <c r="B95" s="84"/>
      <c r="C95" s="29" t="s">
        <v>86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37">
        <f>SUM(D95:O95)</f>
        <v>0</v>
      </c>
      <c r="Q95" s="88"/>
    </row>
    <row r="96" spans="2:17" ht="18.75" customHeight="1" x14ac:dyDescent="0.25">
      <c r="B96" s="84"/>
      <c r="C96" s="31" t="s">
        <v>87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37">
        <f t="shared" ref="P96:P104" si="22">SUM(D96:O96)</f>
        <v>0</v>
      </c>
      <c r="Q96" s="88"/>
    </row>
    <row r="97" spans="2:17" ht="18.75" customHeight="1" x14ac:dyDescent="0.25">
      <c r="B97" s="84"/>
      <c r="C97" s="31" t="s">
        <v>88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37">
        <f t="shared" si="22"/>
        <v>0</v>
      </c>
      <c r="Q97" s="88"/>
    </row>
    <row r="98" spans="2:17" ht="18.75" customHeight="1" x14ac:dyDescent="0.25">
      <c r="B98" s="84"/>
      <c r="C98" s="31" t="s">
        <v>89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37">
        <f t="shared" si="22"/>
        <v>0</v>
      </c>
      <c r="Q98" s="88"/>
    </row>
    <row r="99" spans="2:17" ht="18.75" customHeight="1" x14ac:dyDescent="0.25">
      <c r="B99" s="84"/>
      <c r="C99" s="31" t="s">
        <v>90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37">
        <f t="shared" si="22"/>
        <v>0</v>
      </c>
      <c r="Q99" s="88"/>
    </row>
    <row r="100" spans="2:17" ht="18.75" customHeight="1" x14ac:dyDescent="0.25">
      <c r="B100" s="84"/>
      <c r="C100" s="31" t="s">
        <v>91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37">
        <f t="shared" si="22"/>
        <v>0</v>
      </c>
      <c r="Q100" s="88"/>
    </row>
    <row r="101" spans="2:17" ht="18.75" customHeight="1" x14ac:dyDescent="0.25">
      <c r="B101" s="84"/>
      <c r="C101" s="32" t="s">
        <v>92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37">
        <f t="shared" si="22"/>
        <v>0</v>
      </c>
      <c r="Q101" s="88"/>
    </row>
    <row r="102" spans="2:17" ht="18.75" customHeight="1" x14ac:dyDescent="0.25">
      <c r="B102" s="84"/>
      <c r="C102" s="31" t="s">
        <v>93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37">
        <f t="shared" si="22"/>
        <v>0</v>
      </c>
      <c r="Q102" s="88"/>
    </row>
    <row r="103" spans="2:17" ht="18.75" customHeight="1" x14ac:dyDescent="0.25">
      <c r="B103" s="84"/>
      <c r="C103" s="31" t="s">
        <v>94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7">
        <f t="shared" si="22"/>
        <v>0</v>
      </c>
      <c r="Q103" s="88"/>
    </row>
    <row r="104" spans="2:17" ht="18.75" customHeight="1" x14ac:dyDescent="0.25">
      <c r="B104" s="84"/>
      <c r="C104" s="31" t="s">
        <v>95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7">
        <f t="shared" si="22"/>
        <v>0</v>
      </c>
      <c r="Q104" s="88"/>
    </row>
    <row r="105" spans="2:17" ht="18.75" customHeight="1" x14ac:dyDescent="0.25">
      <c r="B105" s="84"/>
      <c r="C105" s="21" t="s">
        <v>96</v>
      </c>
      <c r="D105" s="7">
        <f>+D96+D97+D98+D99+D100+D101+D102+D103+D104</f>
        <v>0</v>
      </c>
      <c r="E105" s="7">
        <f t="shared" ref="E105:P105" si="23">+E96+E97+E98+E99+E100+E101+E102+E103+E104</f>
        <v>0</v>
      </c>
      <c r="F105" s="7">
        <f t="shared" si="23"/>
        <v>0</v>
      </c>
      <c r="G105" s="7">
        <f t="shared" si="23"/>
        <v>0</v>
      </c>
      <c r="H105" s="7">
        <f t="shared" si="23"/>
        <v>0</v>
      </c>
      <c r="I105" s="7">
        <f t="shared" si="23"/>
        <v>0</v>
      </c>
      <c r="J105" s="7">
        <f t="shared" si="23"/>
        <v>0</v>
      </c>
      <c r="K105" s="7">
        <f t="shared" si="23"/>
        <v>0</v>
      </c>
      <c r="L105" s="7">
        <f t="shared" si="23"/>
        <v>0</v>
      </c>
      <c r="M105" s="7">
        <f t="shared" si="23"/>
        <v>0</v>
      </c>
      <c r="N105" s="7">
        <f t="shared" si="23"/>
        <v>0</v>
      </c>
      <c r="O105" s="7">
        <f t="shared" si="23"/>
        <v>0</v>
      </c>
      <c r="P105" s="37">
        <f t="shared" si="23"/>
        <v>0</v>
      </c>
      <c r="Q105" s="88"/>
    </row>
    <row r="106" spans="2:17" ht="16.5" customHeight="1" thickBot="1" x14ac:dyDescent="0.3">
      <c r="B106" s="84"/>
      <c r="C106" s="22" t="s">
        <v>97</v>
      </c>
      <c r="D106" s="8">
        <f>+D94+D95-D105</f>
        <v>0</v>
      </c>
      <c r="E106" s="8">
        <f t="shared" ref="E106:P106" si="24">+E94+E95-E105</f>
        <v>0</v>
      </c>
      <c r="F106" s="8">
        <f t="shared" si="24"/>
        <v>0</v>
      </c>
      <c r="G106" s="8">
        <f t="shared" si="24"/>
        <v>0</v>
      </c>
      <c r="H106" s="8">
        <f t="shared" si="24"/>
        <v>0</v>
      </c>
      <c r="I106" s="8">
        <f t="shared" si="24"/>
        <v>0</v>
      </c>
      <c r="J106" s="8">
        <f t="shared" si="24"/>
        <v>0</v>
      </c>
      <c r="K106" s="8">
        <f t="shared" si="24"/>
        <v>0</v>
      </c>
      <c r="L106" s="8">
        <f t="shared" si="24"/>
        <v>0</v>
      </c>
      <c r="M106" s="8">
        <f t="shared" si="24"/>
        <v>0</v>
      </c>
      <c r="N106" s="8">
        <f t="shared" si="24"/>
        <v>0</v>
      </c>
      <c r="O106" s="8">
        <f t="shared" si="24"/>
        <v>0</v>
      </c>
      <c r="P106" s="40">
        <f t="shared" si="24"/>
        <v>0</v>
      </c>
      <c r="Q106" s="88"/>
    </row>
    <row r="107" spans="2:17" ht="8.25" customHeight="1" thickBot="1" x14ac:dyDescent="0.3">
      <c r="B107" s="8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88"/>
    </row>
    <row r="108" spans="2:17" ht="18.75" customHeight="1" x14ac:dyDescent="0.25">
      <c r="B108" s="84"/>
      <c r="C108" s="47" t="s">
        <v>98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88"/>
    </row>
    <row r="109" spans="2:17" ht="20.25" customHeight="1" x14ac:dyDescent="0.25">
      <c r="B109" s="84"/>
      <c r="C109" s="23" t="s">
        <v>99</v>
      </c>
      <c r="D109" s="6"/>
      <c r="E109" s="7">
        <f>+D127</f>
        <v>0</v>
      </c>
      <c r="F109" s="7">
        <f t="shared" ref="F109:P109" si="25">+E127</f>
        <v>0</v>
      </c>
      <c r="G109" s="7">
        <f t="shared" si="25"/>
        <v>0</v>
      </c>
      <c r="H109" s="7">
        <f t="shared" si="25"/>
        <v>0</v>
      </c>
      <c r="I109" s="7">
        <f t="shared" si="25"/>
        <v>0</v>
      </c>
      <c r="J109" s="7">
        <f t="shared" si="25"/>
        <v>0</v>
      </c>
      <c r="K109" s="7">
        <f t="shared" si="25"/>
        <v>0</v>
      </c>
      <c r="L109" s="7">
        <f t="shared" si="25"/>
        <v>0</v>
      </c>
      <c r="M109" s="7">
        <f t="shared" si="25"/>
        <v>0</v>
      </c>
      <c r="N109" s="7">
        <f t="shared" si="25"/>
        <v>0</v>
      </c>
      <c r="O109" s="7">
        <f t="shared" si="25"/>
        <v>0</v>
      </c>
      <c r="P109" s="37">
        <f t="shared" si="25"/>
        <v>0</v>
      </c>
      <c r="Q109" s="88"/>
    </row>
    <row r="110" spans="2:17" ht="18.75" customHeight="1" x14ac:dyDescent="0.25">
      <c r="B110" s="84"/>
      <c r="C110" s="29" t="s">
        <v>100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7">
        <f>SUM(D110:O110)</f>
        <v>0</v>
      </c>
      <c r="Q110" s="88"/>
    </row>
    <row r="111" spans="2:17" ht="18.75" customHeight="1" x14ac:dyDescent="0.25">
      <c r="B111" s="84"/>
      <c r="C111" s="31" t="s">
        <v>101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7">
        <f t="shared" ref="P111:P125" si="26">SUM(D111:O111)</f>
        <v>0</v>
      </c>
      <c r="Q111" s="88"/>
    </row>
    <row r="112" spans="2:17" ht="18.75" customHeight="1" x14ac:dyDescent="0.25">
      <c r="B112" s="84"/>
      <c r="C112" s="31" t="s">
        <v>102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7">
        <f t="shared" si="26"/>
        <v>0</v>
      </c>
      <c r="Q112" s="88"/>
    </row>
    <row r="113" spans="2:17" ht="18.75" customHeight="1" x14ac:dyDescent="0.25">
      <c r="B113" s="84"/>
      <c r="C113" s="31" t="s">
        <v>103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7">
        <f t="shared" si="26"/>
        <v>0</v>
      </c>
      <c r="Q113" s="88"/>
    </row>
    <row r="114" spans="2:17" ht="18.75" customHeight="1" x14ac:dyDescent="0.25">
      <c r="B114" s="84"/>
      <c r="C114" s="31" t="s">
        <v>104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7">
        <f t="shared" si="26"/>
        <v>0</v>
      </c>
      <c r="Q114" s="88"/>
    </row>
    <row r="115" spans="2:17" ht="18.75" customHeight="1" x14ac:dyDescent="0.25">
      <c r="B115" s="84"/>
      <c r="C115" s="31" t="s">
        <v>105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7">
        <f t="shared" si="26"/>
        <v>0</v>
      </c>
      <c r="Q115" s="88"/>
    </row>
    <row r="116" spans="2:17" ht="18.75" customHeight="1" x14ac:dyDescent="0.25">
      <c r="B116" s="84"/>
      <c r="C116" s="31" t="s">
        <v>106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7">
        <f t="shared" si="26"/>
        <v>0</v>
      </c>
      <c r="Q116" s="88"/>
    </row>
    <row r="117" spans="2:17" ht="18.75" customHeight="1" x14ac:dyDescent="0.25">
      <c r="B117" s="84"/>
      <c r="C117" s="31" t="s">
        <v>107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7">
        <f t="shared" si="26"/>
        <v>0</v>
      </c>
      <c r="Q117" s="88"/>
    </row>
    <row r="118" spans="2:17" ht="18.75" customHeight="1" x14ac:dyDescent="0.25">
      <c r="B118" s="84"/>
      <c r="C118" s="31" t="s">
        <v>108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7">
        <f t="shared" si="26"/>
        <v>0</v>
      </c>
      <c r="Q118" s="88"/>
    </row>
    <row r="119" spans="2:17" ht="18.75" customHeight="1" x14ac:dyDescent="0.25">
      <c r="B119" s="84"/>
      <c r="C119" s="31" t="s">
        <v>109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7">
        <f t="shared" si="26"/>
        <v>0</v>
      </c>
      <c r="Q119" s="88"/>
    </row>
    <row r="120" spans="2:17" ht="18.75" customHeight="1" x14ac:dyDescent="0.25">
      <c r="B120" s="84"/>
      <c r="C120" s="31" t="s">
        <v>110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7">
        <f t="shared" si="26"/>
        <v>0</v>
      </c>
      <c r="Q120" s="88"/>
    </row>
    <row r="121" spans="2:17" ht="18.75" customHeight="1" x14ac:dyDescent="0.25">
      <c r="B121" s="84"/>
      <c r="C121" s="31" t="s">
        <v>111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7">
        <f t="shared" si="26"/>
        <v>0</v>
      </c>
      <c r="Q121" s="88"/>
    </row>
    <row r="122" spans="2:17" ht="18.75" customHeight="1" x14ac:dyDescent="0.25">
      <c r="B122" s="84"/>
      <c r="C122" s="31" t="s">
        <v>112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7">
        <f t="shared" si="26"/>
        <v>0</v>
      </c>
      <c r="Q122" s="88"/>
    </row>
    <row r="123" spans="2:17" ht="18.75" customHeight="1" x14ac:dyDescent="0.25">
      <c r="B123" s="84"/>
      <c r="C123" s="31" t="s">
        <v>113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7">
        <f t="shared" si="26"/>
        <v>0</v>
      </c>
      <c r="Q123" s="88"/>
    </row>
    <row r="124" spans="2:17" ht="18.75" customHeight="1" x14ac:dyDescent="0.25">
      <c r="B124" s="84"/>
      <c r="C124" s="31" t="s">
        <v>114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7">
        <f t="shared" si="26"/>
        <v>0</v>
      </c>
      <c r="Q124" s="88"/>
    </row>
    <row r="125" spans="2:17" ht="18.75" customHeight="1" x14ac:dyDescent="0.25">
      <c r="B125" s="84"/>
      <c r="C125" s="31" t="s">
        <v>115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7">
        <f t="shared" si="26"/>
        <v>0</v>
      </c>
      <c r="Q125" s="88"/>
    </row>
    <row r="126" spans="2:17" ht="18.75" customHeight="1" x14ac:dyDescent="0.25">
      <c r="B126" s="84"/>
      <c r="C126" s="21" t="s">
        <v>116</v>
      </c>
      <c r="D126" s="7">
        <f>+D111+D112+D113+D114+D115+D116+D117+D118+D119+D120+D121+D122+D123+D124+D125</f>
        <v>0</v>
      </c>
      <c r="E126" s="7">
        <f t="shared" ref="E126:P126" si="27">+E111+E112+E113+E114+E115+E116+E117+E118+E119+E120+E121+E122+E123+E124+E125</f>
        <v>0</v>
      </c>
      <c r="F126" s="7">
        <f t="shared" si="27"/>
        <v>0</v>
      </c>
      <c r="G126" s="7">
        <f t="shared" si="27"/>
        <v>0</v>
      </c>
      <c r="H126" s="7">
        <f t="shared" si="27"/>
        <v>0</v>
      </c>
      <c r="I126" s="7">
        <f t="shared" si="27"/>
        <v>0</v>
      </c>
      <c r="J126" s="7">
        <f t="shared" si="27"/>
        <v>0</v>
      </c>
      <c r="K126" s="7">
        <f t="shared" si="27"/>
        <v>0</v>
      </c>
      <c r="L126" s="7">
        <f t="shared" si="27"/>
        <v>0</v>
      </c>
      <c r="M126" s="7">
        <f t="shared" si="27"/>
        <v>0</v>
      </c>
      <c r="N126" s="7">
        <f t="shared" si="27"/>
        <v>0</v>
      </c>
      <c r="O126" s="7">
        <f t="shared" si="27"/>
        <v>0</v>
      </c>
      <c r="P126" s="37">
        <f t="shared" si="27"/>
        <v>0</v>
      </c>
      <c r="Q126" s="88"/>
    </row>
    <row r="127" spans="2:17" ht="16.5" customHeight="1" thickBot="1" x14ac:dyDescent="0.3">
      <c r="B127" s="84"/>
      <c r="C127" s="22" t="s">
        <v>117</v>
      </c>
      <c r="D127" s="8">
        <f t="shared" ref="D127:P127" si="28">+D109+D110-D126</f>
        <v>0</v>
      </c>
      <c r="E127" s="8">
        <f t="shared" si="28"/>
        <v>0</v>
      </c>
      <c r="F127" s="8">
        <f t="shared" si="28"/>
        <v>0</v>
      </c>
      <c r="G127" s="8">
        <f t="shared" si="28"/>
        <v>0</v>
      </c>
      <c r="H127" s="8">
        <f t="shared" si="28"/>
        <v>0</v>
      </c>
      <c r="I127" s="8">
        <f t="shared" si="28"/>
        <v>0</v>
      </c>
      <c r="J127" s="8">
        <f t="shared" si="28"/>
        <v>0</v>
      </c>
      <c r="K127" s="8">
        <f t="shared" si="28"/>
        <v>0</v>
      </c>
      <c r="L127" s="8">
        <f t="shared" si="28"/>
        <v>0</v>
      </c>
      <c r="M127" s="8">
        <f t="shared" si="28"/>
        <v>0</v>
      </c>
      <c r="N127" s="8">
        <f t="shared" si="28"/>
        <v>0</v>
      </c>
      <c r="O127" s="8">
        <f t="shared" si="28"/>
        <v>0</v>
      </c>
      <c r="P127" s="40">
        <f t="shared" si="28"/>
        <v>0</v>
      </c>
      <c r="Q127" s="88"/>
    </row>
    <row r="128" spans="2:17" ht="8.25" customHeight="1" thickBot="1" x14ac:dyDescent="0.3">
      <c r="B128" s="84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88"/>
    </row>
    <row r="129" spans="2:17" ht="18.75" customHeight="1" x14ac:dyDescent="0.25">
      <c r="B129" s="84"/>
      <c r="C129" s="47" t="s">
        <v>118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88"/>
    </row>
    <row r="130" spans="2:17" ht="20.25" customHeight="1" x14ac:dyDescent="0.25">
      <c r="B130" s="84"/>
      <c r="C130" s="23" t="s">
        <v>119</v>
      </c>
      <c r="D130" s="6"/>
      <c r="E130" s="7">
        <f>+D143</f>
        <v>0</v>
      </c>
      <c r="F130" s="7">
        <f t="shared" ref="F130:P130" si="29">+E143</f>
        <v>0</v>
      </c>
      <c r="G130" s="7">
        <f t="shared" si="29"/>
        <v>0</v>
      </c>
      <c r="H130" s="7">
        <f t="shared" si="29"/>
        <v>0</v>
      </c>
      <c r="I130" s="7">
        <f t="shared" si="29"/>
        <v>0</v>
      </c>
      <c r="J130" s="7">
        <f t="shared" si="29"/>
        <v>0</v>
      </c>
      <c r="K130" s="7">
        <f t="shared" si="29"/>
        <v>0</v>
      </c>
      <c r="L130" s="7">
        <f t="shared" si="29"/>
        <v>0</v>
      </c>
      <c r="M130" s="7">
        <f t="shared" si="29"/>
        <v>0</v>
      </c>
      <c r="N130" s="7">
        <f t="shared" si="29"/>
        <v>0</v>
      </c>
      <c r="O130" s="7">
        <f t="shared" si="29"/>
        <v>0</v>
      </c>
      <c r="P130" s="37">
        <f t="shared" si="29"/>
        <v>0</v>
      </c>
      <c r="Q130" s="88"/>
    </row>
    <row r="131" spans="2:17" ht="20.25" customHeight="1" x14ac:dyDescent="0.25">
      <c r="B131" s="84"/>
      <c r="C131" s="29" t="s">
        <v>120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7">
        <f>SUM(D131:O131)</f>
        <v>0</v>
      </c>
      <c r="Q131" s="88"/>
    </row>
    <row r="132" spans="2:17" ht="18.75" customHeight="1" x14ac:dyDescent="0.25">
      <c r="B132" s="84"/>
      <c r="C132" s="33" t="s">
        <v>121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7">
        <f t="shared" ref="P132:P141" si="30">SUM(D132:O132)</f>
        <v>0</v>
      </c>
      <c r="Q132" s="88"/>
    </row>
    <row r="133" spans="2:17" ht="18.75" customHeight="1" x14ac:dyDescent="0.25">
      <c r="B133" s="84"/>
      <c r="C133" s="31" t="s">
        <v>122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7">
        <f t="shared" si="30"/>
        <v>0</v>
      </c>
      <c r="Q133" s="88"/>
    </row>
    <row r="134" spans="2:17" ht="18.75" customHeight="1" x14ac:dyDescent="0.25">
      <c r="B134" s="84"/>
      <c r="C134" s="31" t="s">
        <v>123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7">
        <f t="shared" si="30"/>
        <v>0</v>
      </c>
      <c r="Q134" s="88"/>
    </row>
    <row r="135" spans="2:17" ht="18.75" customHeight="1" x14ac:dyDescent="0.25">
      <c r="B135" s="84"/>
      <c r="C135" s="31" t="s">
        <v>124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7">
        <f t="shared" si="30"/>
        <v>0</v>
      </c>
      <c r="Q135" s="88"/>
    </row>
    <row r="136" spans="2:17" ht="18.75" customHeight="1" x14ac:dyDescent="0.25">
      <c r="B136" s="84"/>
      <c r="C136" s="31" t="s">
        <v>125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7">
        <f t="shared" si="30"/>
        <v>0</v>
      </c>
      <c r="Q136" s="88"/>
    </row>
    <row r="137" spans="2:17" ht="18.75" customHeight="1" x14ac:dyDescent="0.25">
      <c r="B137" s="84"/>
      <c r="C137" s="31" t="s">
        <v>126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7">
        <f t="shared" si="30"/>
        <v>0</v>
      </c>
      <c r="Q137" s="88"/>
    </row>
    <row r="138" spans="2:17" ht="18.75" customHeight="1" x14ac:dyDescent="0.25">
      <c r="B138" s="84"/>
      <c r="C138" s="31" t="s">
        <v>127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7">
        <f t="shared" si="30"/>
        <v>0</v>
      </c>
      <c r="Q138" s="88"/>
    </row>
    <row r="139" spans="2:17" ht="18.75" customHeight="1" x14ac:dyDescent="0.25">
      <c r="B139" s="84"/>
      <c r="C139" s="31" t="s">
        <v>128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7">
        <f t="shared" si="30"/>
        <v>0</v>
      </c>
      <c r="Q139" s="88"/>
    </row>
    <row r="140" spans="2:17" ht="18.75" customHeight="1" x14ac:dyDescent="0.25">
      <c r="B140" s="84"/>
      <c r="C140" s="31" t="s">
        <v>129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7">
        <f t="shared" si="30"/>
        <v>0</v>
      </c>
      <c r="Q140" s="88"/>
    </row>
    <row r="141" spans="2:17" ht="18.75" customHeight="1" x14ac:dyDescent="0.25">
      <c r="B141" s="84"/>
      <c r="C141" s="31" t="s">
        <v>130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7">
        <f t="shared" si="30"/>
        <v>0</v>
      </c>
      <c r="Q141" s="88"/>
    </row>
    <row r="142" spans="2:17" ht="18.75" customHeight="1" x14ac:dyDescent="0.25">
      <c r="B142" s="84"/>
      <c r="C142" s="34" t="s">
        <v>131</v>
      </c>
      <c r="D142" s="7">
        <f>+D133+D134+D135+D136+D137+D138+D139+D140+D141</f>
        <v>0</v>
      </c>
      <c r="E142" s="7">
        <f t="shared" ref="E142:P142" si="31">+E133+E134+E135+E136+E137+E138+E139+E140+E141</f>
        <v>0</v>
      </c>
      <c r="F142" s="7">
        <f t="shared" si="31"/>
        <v>0</v>
      </c>
      <c r="G142" s="7">
        <f t="shared" si="31"/>
        <v>0</v>
      </c>
      <c r="H142" s="7">
        <f t="shared" si="31"/>
        <v>0</v>
      </c>
      <c r="I142" s="7">
        <f t="shared" si="31"/>
        <v>0</v>
      </c>
      <c r="J142" s="7">
        <f t="shared" si="31"/>
        <v>0</v>
      </c>
      <c r="K142" s="7">
        <f t="shared" si="31"/>
        <v>0</v>
      </c>
      <c r="L142" s="7">
        <f t="shared" si="31"/>
        <v>0</v>
      </c>
      <c r="M142" s="7">
        <f t="shared" si="31"/>
        <v>0</v>
      </c>
      <c r="N142" s="7">
        <f t="shared" si="31"/>
        <v>0</v>
      </c>
      <c r="O142" s="7">
        <f t="shared" si="31"/>
        <v>0</v>
      </c>
      <c r="P142" s="37">
        <f t="shared" si="31"/>
        <v>0</v>
      </c>
      <c r="Q142" s="88"/>
    </row>
    <row r="143" spans="2:17" ht="16.5" customHeight="1" thickBot="1" x14ac:dyDescent="0.3">
      <c r="B143" s="84"/>
      <c r="C143" s="22" t="s">
        <v>132</v>
      </c>
      <c r="D143" s="8">
        <f t="shared" ref="D143:P143" si="32">+D130+D131-D142</f>
        <v>0</v>
      </c>
      <c r="E143" s="8">
        <f t="shared" si="32"/>
        <v>0</v>
      </c>
      <c r="F143" s="8">
        <f t="shared" si="32"/>
        <v>0</v>
      </c>
      <c r="G143" s="8">
        <f t="shared" si="32"/>
        <v>0</v>
      </c>
      <c r="H143" s="8">
        <f t="shared" si="32"/>
        <v>0</v>
      </c>
      <c r="I143" s="8">
        <f t="shared" si="32"/>
        <v>0</v>
      </c>
      <c r="J143" s="8">
        <f t="shared" si="32"/>
        <v>0</v>
      </c>
      <c r="K143" s="8">
        <f t="shared" si="32"/>
        <v>0</v>
      </c>
      <c r="L143" s="8">
        <f t="shared" si="32"/>
        <v>0</v>
      </c>
      <c r="M143" s="8">
        <f t="shared" si="32"/>
        <v>0</v>
      </c>
      <c r="N143" s="8">
        <f t="shared" si="32"/>
        <v>0</v>
      </c>
      <c r="O143" s="8">
        <f t="shared" si="32"/>
        <v>0</v>
      </c>
      <c r="P143" s="40">
        <f t="shared" si="32"/>
        <v>0</v>
      </c>
      <c r="Q143" s="88"/>
    </row>
    <row r="144" spans="2:17" ht="8.25" customHeight="1" thickBot="1" x14ac:dyDescent="0.3">
      <c r="B144" s="84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88"/>
    </row>
    <row r="145" spans="2:17" ht="18.75" customHeight="1" x14ac:dyDescent="0.25">
      <c r="B145" s="84"/>
      <c r="C145" s="47" t="s">
        <v>133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88"/>
    </row>
    <row r="146" spans="2:17" ht="20.25" customHeight="1" x14ac:dyDescent="0.25">
      <c r="B146" s="84"/>
      <c r="C146" s="23" t="s">
        <v>134</v>
      </c>
      <c r="D146" s="6"/>
      <c r="E146" s="7">
        <f>+D163</f>
        <v>0</v>
      </c>
      <c r="F146" s="7">
        <f t="shared" ref="F146:P146" si="33">+E163</f>
        <v>0</v>
      </c>
      <c r="G146" s="7">
        <f t="shared" si="33"/>
        <v>0</v>
      </c>
      <c r="H146" s="7">
        <f t="shared" si="33"/>
        <v>0</v>
      </c>
      <c r="I146" s="7">
        <f t="shared" si="33"/>
        <v>0</v>
      </c>
      <c r="J146" s="7">
        <f t="shared" si="33"/>
        <v>0</v>
      </c>
      <c r="K146" s="7">
        <f t="shared" si="33"/>
        <v>0</v>
      </c>
      <c r="L146" s="7">
        <f t="shared" si="33"/>
        <v>0</v>
      </c>
      <c r="M146" s="7">
        <f t="shared" si="33"/>
        <v>0</v>
      </c>
      <c r="N146" s="7">
        <f t="shared" si="33"/>
        <v>0</v>
      </c>
      <c r="O146" s="7">
        <f t="shared" si="33"/>
        <v>0</v>
      </c>
      <c r="P146" s="37">
        <f t="shared" si="33"/>
        <v>0</v>
      </c>
      <c r="Q146" s="88"/>
    </row>
    <row r="147" spans="2:17" ht="18.75" customHeight="1" x14ac:dyDescent="0.25">
      <c r="B147" s="84"/>
      <c r="C147" s="29" t="s">
        <v>162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7">
        <f>SUM(D147:O147)</f>
        <v>0</v>
      </c>
      <c r="Q147" s="88"/>
    </row>
    <row r="148" spans="2:17" ht="18.75" customHeight="1" x14ac:dyDescent="0.25">
      <c r="B148" s="84"/>
      <c r="C148" s="31" t="s">
        <v>163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7">
        <f t="shared" ref="P148:P161" si="34">SUM(D148:O148)</f>
        <v>0</v>
      </c>
      <c r="Q148" s="88"/>
    </row>
    <row r="149" spans="2:17" ht="18.75" customHeight="1" x14ac:dyDescent="0.25">
      <c r="B149" s="84"/>
      <c r="C149" s="31" t="s">
        <v>164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7">
        <f t="shared" si="34"/>
        <v>0</v>
      </c>
      <c r="Q149" s="88"/>
    </row>
    <row r="150" spans="2:17" ht="18.75" customHeight="1" x14ac:dyDescent="0.25">
      <c r="B150" s="84"/>
      <c r="C150" s="31" t="s">
        <v>165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7">
        <f t="shared" si="34"/>
        <v>0</v>
      </c>
      <c r="Q150" s="88"/>
    </row>
    <row r="151" spans="2:17" ht="18.75" customHeight="1" x14ac:dyDescent="0.25">
      <c r="B151" s="84"/>
      <c r="C151" s="31" t="s">
        <v>166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7">
        <f t="shared" si="34"/>
        <v>0</v>
      </c>
      <c r="Q151" s="88"/>
    </row>
    <row r="152" spans="2:17" ht="18.75" customHeight="1" x14ac:dyDescent="0.25">
      <c r="B152" s="84"/>
      <c r="C152" s="31" t="s">
        <v>167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7">
        <f t="shared" si="34"/>
        <v>0</v>
      </c>
      <c r="Q152" s="88"/>
    </row>
    <row r="153" spans="2:17" ht="18.75" customHeight="1" x14ac:dyDescent="0.25">
      <c r="B153" s="84"/>
      <c r="C153" s="31" t="s">
        <v>168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7">
        <f t="shared" si="34"/>
        <v>0</v>
      </c>
      <c r="Q153" s="88"/>
    </row>
    <row r="154" spans="2:17" ht="18.75" customHeight="1" x14ac:dyDescent="0.25">
      <c r="B154" s="84"/>
      <c r="C154" s="31" t="s">
        <v>169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7">
        <f t="shared" si="34"/>
        <v>0</v>
      </c>
      <c r="Q154" s="88"/>
    </row>
    <row r="155" spans="2:17" ht="18.75" customHeight="1" x14ac:dyDescent="0.25">
      <c r="B155" s="84"/>
      <c r="C155" s="31" t="s">
        <v>170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7">
        <f t="shared" si="34"/>
        <v>0</v>
      </c>
      <c r="Q155" s="88"/>
    </row>
    <row r="156" spans="2:17" ht="18.75" customHeight="1" x14ac:dyDescent="0.25">
      <c r="B156" s="84"/>
      <c r="C156" s="31" t="s">
        <v>171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7">
        <f t="shared" si="34"/>
        <v>0</v>
      </c>
      <c r="Q156" s="88"/>
    </row>
    <row r="157" spans="2:17" ht="18.75" customHeight="1" x14ac:dyDescent="0.25">
      <c r="B157" s="84"/>
      <c r="C157" s="31" t="s">
        <v>172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7">
        <f t="shared" si="34"/>
        <v>0</v>
      </c>
      <c r="Q157" s="88"/>
    </row>
    <row r="158" spans="2:17" ht="18.75" customHeight="1" x14ac:dyDescent="0.25">
      <c r="B158" s="84"/>
      <c r="C158" s="31" t="s">
        <v>173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7">
        <f t="shared" si="34"/>
        <v>0</v>
      </c>
      <c r="Q158" s="88"/>
    </row>
    <row r="159" spans="2:17" ht="18.75" customHeight="1" x14ac:dyDescent="0.25">
      <c r="B159" s="84"/>
      <c r="C159" s="31" t="s">
        <v>174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7">
        <f t="shared" si="34"/>
        <v>0</v>
      </c>
      <c r="Q159" s="88"/>
    </row>
    <row r="160" spans="2:17" ht="18.75" customHeight="1" x14ac:dyDescent="0.25">
      <c r="B160" s="84"/>
      <c r="C160" s="31" t="s">
        <v>175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7">
        <f t="shared" si="34"/>
        <v>0</v>
      </c>
      <c r="Q160" s="88"/>
    </row>
    <row r="161" spans="2:18" ht="18.75" customHeight="1" x14ac:dyDescent="0.25">
      <c r="B161" s="84"/>
      <c r="C161" s="31" t="s">
        <v>176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7">
        <f t="shared" si="34"/>
        <v>0</v>
      </c>
      <c r="Q161" s="88"/>
    </row>
    <row r="162" spans="2:18" ht="31.5" x14ac:dyDescent="0.25">
      <c r="B162" s="84"/>
      <c r="C162" s="35" t="s">
        <v>135</v>
      </c>
      <c r="D162" s="7">
        <f>SUM(D148:D161)</f>
        <v>0</v>
      </c>
      <c r="E162" s="7">
        <f t="shared" ref="E162:P162" si="35">SUM(E148:E161)</f>
        <v>0</v>
      </c>
      <c r="F162" s="7">
        <f t="shared" si="35"/>
        <v>0</v>
      </c>
      <c r="G162" s="7">
        <f t="shared" si="35"/>
        <v>0</v>
      </c>
      <c r="H162" s="7">
        <f t="shared" si="35"/>
        <v>0</v>
      </c>
      <c r="I162" s="7">
        <f t="shared" si="35"/>
        <v>0</v>
      </c>
      <c r="J162" s="7">
        <f t="shared" si="35"/>
        <v>0</v>
      </c>
      <c r="K162" s="7">
        <f t="shared" si="35"/>
        <v>0</v>
      </c>
      <c r="L162" s="7">
        <f t="shared" si="35"/>
        <v>0</v>
      </c>
      <c r="M162" s="7">
        <f t="shared" si="35"/>
        <v>0</v>
      </c>
      <c r="N162" s="7">
        <f t="shared" si="35"/>
        <v>0</v>
      </c>
      <c r="O162" s="7">
        <f t="shared" si="35"/>
        <v>0</v>
      </c>
      <c r="P162" s="37">
        <f t="shared" si="35"/>
        <v>0</v>
      </c>
      <c r="Q162" s="88"/>
    </row>
    <row r="163" spans="2:18" ht="16.5" customHeight="1" thickBot="1" x14ac:dyDescent="0.3">
      <c r="B163" s="84"/>
      <c r="C163" s="22" t="s">
        <v>136</v>
      </c>
      <c r="D163" s="8">
        <f>+D146+D147-D162</f>
        <v>0</v>
      </c>
      <c r="E163" s="8">
        <f t="shared" ref="E163:P163" si="36">+E146+E147-E162</f>
        <v>0</v>
      </c>
      <c r="F163" s="8">
        <f t="shared" si="36"/>
        <v>0</v>
      </c>
      <c r="G163" s="8">
        <f t="shared" si="36"/>
        <v>0</v>
      </c>
      <c r="H163" s="8">
        <f t="shared" si="36"/>
        <v>0</v>
      </c>
      <c r="I163" s="8">
        <f t="shared" si="36"/>
        <v>0</v>
      </c>
      <c r="J163" s="8">
        <f t="shared" si="36"/>
        <v>0</v>
      </c>
      <c r="K163" s="8">
        <f t="shared" si="36"/>
        <v>0</v>
      </c>
      <c r="L163" s="8">
        <f t="shared" si="36"/>
        <v>0</v>
      </c>
      <c r="M163" s="8">
        <f t="shared" si="36"/>
        <v>0</v>
      </c>
      <c r="N163" s="8">
        <f t="shared" si="36"/>
        <v>0</v>
      </c>
      <c r="O163" s="8">
        <f t="shared" si="36"/>
        <v>0</v>
      </c>
      <c r="P163" s="40">
        <f t="shared" si="36"/>
        <v>0</v>
      </c>
      <c r="Q163" s="88"/>
    </row>
    <row r="164" spans="2:18" ht="8.25" customHeight="1" thickBot="1" x14ac:dyDescent="0.3">
      <c r="B164" s="84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88"/>
    </row>
    <row r="165" spans="2:18" ht="18.75" customHeight="1" x14ac:dyDescent="0.25">
      <c r="B165" s="84"/>
      <c r="C165" s="47" t="s">
        <v>137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88"/>
    </row>
    <row r="166" spans="2:18" ht="18.75" customHeight="1" x14ac:dyDescent="0.25">
      <c r="B166" s="84"/>
      <c r="C166" s="29" t="s">
        <v>138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7">
        <f>SUM(D166:O166)</f>
        <v>0</v>
      </c>
      <c r="Q166" s="88"/>
    </row>
    <row r="167" spans="2:18" ht="18.75" customHeight="1" x14ac:dyDescent="0.25">
      <c r="B167" s="84"/>
      <c r="C167" s="29" t="s">
        <v>139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7">
        <f t="shared" ref="P167:P170" si="37">SUM(D167:O167)</f>
        <v>0</v>
      </c>
      <c r="Q167" s="88"/>
    </row>
    <row r="168" spans="2:18" ht="18.75" customHeight="1" x14ac:dyDescent="0.25">
      <c r="B168" s="84"/>
      <c r="C168" s="29" t="s">
        <v>140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7">
        <f t="shared" si="37"/>
        <v>0</v>
      </c>
      <c r="Q168" s="88"/>
    </row>
    <row r="169" spans="2:18" ht="18.75" customHeight="1" x14ac:dyDescent="0.25">
      <c r="B169" s="84"/>
      <c r="C169" s="29" t="s">
        <v>141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7">
        <f t="shared" si="37"/>
        <v>0</v>
      </c>
      <c r="Q169" s="88"/>
    </row>
    <row r="170" spans="2:18" ht="18.75" customHeight="1" x14ac:dyDescent="0.25">
      <c r="B170" s="84"/>
      <c r="C170" s="29" t="s">
        <v>142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7">
        <f t="shared" si="37"/>
        <v>0</v>
      </c>
      <c r="Q170" s="88"/>
      <c r="R170" s="1" t="s">
        <v>143</v>
      </c>
    </row>
    <row r="171" spans="2:18" ht="18.75" customHeight="1" x14ac:dyDescent="0.25">
      <c r="B171" s="84"/>
      <c r="C171" s="29" t="s">
        <v>223</v>
      </c>
      <c r="D171" s="6"/>
      <c r="E171" s="11">
        <f>+D177</f>
        <v>0</v>
      </c>
      <c r="F171" s="11">
        <f t="shared" ref="F171:P171" si="38">+E177</f>
        <v>0</v>
      </c>
      <c r="G171" s="11">
        <f t="shared" si="38"/>
        <v>0</v>
      </c>
      <c r="H171" s="11">
        <f t="shared" si="38"/>
        <v>0</v>
      </c>
      <c r="I171" s="11">
        <f t="shared" si="38"/>
        <v>0</v>
      </c>
      <c r="J171" s="11">
        <f t="shared" si="38"/>
        <v>0</v>
      </c>
      <c r="K171" s="11">
        <f t="shared" si="38"/>
        <v>0</v>
      </c>
      <c r="L171" s="11">
        <f t="shared" si="38"/>
        <v>0</v>
      </c>
      <c r="M171" s="11">
        <f t="shared" si="38"/>
        <v>0</v>
      </c>
      <c r="N171" s="11">
        <f t="shared" si="38"/>
        <v>0</v>
      </c>
      <c r="O171" s="11">
        <f t="shared" si="38"/>
        <v>0</v>
      </c>
      <c r="P171" s="37">
        <f t="shared" si="38"/>
        <v>0</v>
      </c>
      <c r="Q171" s="88"/>
      <c r="R171" s="1" t="s">
        <v>143</v>
      </c>
    </row>
    <row r="172" spans="2:18" ht="18.75" customHeight="1" x14ac:dyDescent="0.25">
      <c r="B172" s="84"/>
      <c r="C172" s="29" t="s">
        <v>224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7">
        <f>SUM(D172:O172)</f>
        <v>0</v>
      </c>
      <c r="Q172" s="88"/>
      <c r="R172" s="1" t="s">
        <v>143</v>
      </c>
    </row>
    <row r="173" spans="2:18" ht="18.75" customHeight="1" x14ac:dyDescent="0.25">
      <c r="B173" s="84"/>
      <c r="C173" s="29" t="s">
        <v>225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7">
        <f t="shared" ref="P173:P175" si="39">SUM(D173:O173)</f>
        <v>0</v>
      </c>
      <c r="Q173" s="88"/>
      <c r="R173" s="1" t="s">
        <v>143</v>
      </c>
    </row>
    <row r="174" spans="2:18" ht="18.75" customHeight="1" x14ac:dyDescent="0.25">
      <c r="B174" s="84"/>
      <c r="C174" s="29" t="s">
        <v>226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7">
        <f t="shared" si="39"/>
        <v>0</v>
      </c>
      <c r="Q174" s="88"/>
      <c r="R174" s="1" t="s">
        <v>143</v>
      </c>
    </row>
    <row r="175" spans="2:18" ht="18.75" customHeight="1" x14ac:dyDescent="0.25">
      <c r="B175" s="84"/>
      <c r="C175" s="29" t="s">
        <v>227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7">
        <f t="shared" si="39"/>
        <v>0</v>
      </c>
      <c r="Q175" s="88"/>
      <c r="R175" s="1" t="s">
        <v>143</v>
      </c>
    </row>
    <row r="176" spans="2:18" ht="18.75" customHeight="1" x14ac:dyDescent="0.25">
      <c r="B176" s="84"/>
      <c r="C176" s="29" t="s">
        <v>228</v>
      </c>
      <c r="D176" s="36">
        <f>+D173+D174+D175</f>
        <v>0</v>
      </c>
      <c r="E176" s="36">
        <f t="shared" ref="E176:P176" si="40">+E173+E174+E175</f>
        <v>0</v>
      </c>
      <c r="F176" s="36">
        <f t="shared" si="40"/>
        <v>0</v>
      </c>
      <c r="G176" s="36">
        <f t="shared" si="40"/>
        <v>0</v>
      </c>
      <c r="H176" s="36">
        <f t="shared" si="40"/>
        <v>0</v>
      </c>
      <c r="I176" s="36">
        <f t="shared" si="40"/>
        <v>0</v>
      </c>
      <c r="J176" s="36">
        <f t="shared" si="40"/>
        <v>0</v>
      </c>
      <c r="K176" s="36">
        <f t="shared" si="40"/>
        <v>0</v>
      </c>
      <c r="L176" s="36">
        <f t="shared" si="40"/>
        <v>0</v>
      </c>
      <c r="M176" s="36">
        <f t="shared" si="40"/>
        <v>0</v>
      </c>
      <c r="N176" s="36">
        <f t="shared" si="40"/>
        <v>0</v>
      </c>
      <c r="O176" s="36">
        <f t="shared" si="40"/>
        <v>0</v>
      </c>
      <c r="P176" s="42">
        <f t="shared" si="40"/>
        <v>0</v>
      </c>
      <c r="Q176" s="88"/>
      <c r="R176" s="1" t="s">
        <v>143</v>
      </c>
    </row>
    <row r="177" spans="2:18" ht="18.75" customHeight="1" thickBot="1" x14ac:dyDescent="0.3">
      <c r="B177" s="84"/>
      <c r="C177" s="29" t="s">
        <v>229</v>
      </c>
      <c r="D177" s="12">
        <f>+D171+D172-D176</f>
        <v>0</v>
      </c>
      <c r="E177" s="12">
        <f t="shared" ref="E177:P177" si="41">+E171+E172-E176</f>
        <v>0</v>
      </c>
      <c r="F177" s="12">
        <f t="shared" si="41"/>
        <v>0</v>
      </c>
      <c r="G177" s="12">
        <f t="shared" si="41"/>
        <v>0</v>
      </c>
      <c r="H177" s="12">
        <f t="shared" si="41"/>
        <v>0</v>
      </c>
      <c r="I177" s="12">
        <f t="shared" si="41"/>
        <v>0</v>
      </c>
      <c r="J177" s="12">
        <f t="shared" si="41"/>
        <v>0</v>
      </c>
      <c r="K177" s="12">
        <f t="shared" si="41"/>
        <v>0</v>
      </c>
      <c r="L177" s="12">
        <f t="shared" si="41"/>
        <v>0</v>
      </c>
      <c r="M177" s="12">
        <f t="shared" si="41"/>
        <v>0</v>
      </c>
      <c r="N177" s="12">
        <f t="shared" si="41"/>
        <v>0</v>
      </c>
      <c r="O177" s="12">
        <f t="shared" si="41"/>
        <v>0</v>
      </c>
      <c r="P177" s="43">
        <f t="shared" si="41"/>
        <v>0</v>
      </c>
      <c r="Q177" s="88"/>
    </row>
    <row r="178" spans="2:18" ht="8.25" customHeight="1" thickBot="1" x14ac:dyDescent="0.3">
      <c r="B178" s="84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88"/>
    </row>
    <row r="179" spans="2:18" ht="18.75" customHeight="1" x14ac:dyDescent="0.25">
      <c r="B179" s="84"/>
      <c r="C179" s="47" t="s">
        <v>177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88"/>
    </row>
    <row r="180" spans="2:18" ht="18.75" customHeight="1" x14ac:dyDescent="0.25">
      <c r="B180" s="84"/>
      <c r="C180" s="29" t="s">
        <v>178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7">
        <f>SUM(D180:O180)</f>
        <v>0</v>
      </c>
      <c r="Q180" s="88"/>
    </row>
    <row r="181" spans="2:18" ht="18.75" customHeight="1" x14ac:dyDescent="0.25">
      <c r="B181" s="84"/>
      <c r="C181" s="29" t="s">
        <v>179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7">
        <f t="shared" ref="P181:P196" si="42">SUM(D181:O181)</f>
        <v>0</v>
      </c>
      <c r="Q181" s="88"/>
    </row>
    <row r="182" spans="2:18" ht="18.75" customHeight="1" x14ac:dyDescent="0.25">
      <c r="B182" s="84"/>
      <c r="C182" s="29" t="s">
        <v>180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7">
        <f t="shared" si="42"/>
        <v>0</v>
      </c>
      <c r="Q182" s="88"/>
    </row>
    <row r="183" spans="2:18" ht="18.75" customHeight="1" x14ac:dyDescent="0.25">
      <c r="B183" s="84"/>
      <c r="C183" s="29" t="s">
        <v>181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7">
        <f t="shared" si="42"/>
        <v>0</v>
      </c>
      <c r="Q183" s="88"/>
    </row>
    <row r="184" spans="2:18" ht="18.75" customHeight="1" x14ac:dyDescent="0.25">
      <c r="B184" s="84"/>
      <c r="C184" s="29" t="s">
        <v>182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7">
        <f t="shared" si="42"/>
        <v>0</v>
      </c>
      <c r="Q184" s="88"/>
    </row>
    <row r="185" spans="2:18" ht="18.75" customHeight="1" x14ac:dyDescent="0.25">
      <c r="B185" s="84"/>
      <c r="C185" s="29" t="s">
        <v>183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7">
        <f t="shared" si="42"/>
        <v>0</v>
      </c>
      <c r="Q185" s="88"/>
    </row>
    <row r="186" spans="2:18" ht="18.75" customHeight="1" x14ac:dyDescent="0.25">
      <c r="B186" s="84"/>
      <c r="C186" s="29" t="s">
        <v>184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7">
        <f t="shared" si="42"/>
        <v>0</v>
      </c>
      <c r="Q186" s="88"/>
    </row>
    <row r="187" spans="2:18" ht="18.75" customHeight="1" x14ac:dyDescent="0.25">
      <c r="B187" s="84"/>
      <c r="C187" s="29" t="s">
        <v>185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7">
        <f t="shared" si="42"/>
        <v>0</v>
      </c>
      <c r="Q187" s="88"/>
    </row>
    <row r="188" spans="2:18" ht="18.75" customHeight="1" x14ac:dyDescent="0.25">
      <c r="B188" s="84"/>
      <c r="C188" s="29" t="s">
        <v>186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7">
        <f t="shared" si="42"/>
        <v>0</v>
      </c>
      <c r="Q188" s="88"/>
    </row>
    <row r="189" spans="2:18" ht="18.75" customHeight="1" x14ac:dyDescent="0.25">
      <c r="B189" s="84"/>
      <c r="C189" s="29" t="s">
        <v>187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7">
        <f t="shared" si="42"/>
        <v>0</v>
      </c>
      <c r="Q189" s="88"/>
    </row>
    <row r="190" spans="2:18" ht="18.75" customHeight="1" x14ac:dyDescent="0.25">
      <c r="B190" s="84"/>
      <c r="C190" s="29" t="s">
        <v>188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7">
        <f t="shared" si="42"/>
        <v>0</v>
      </c>
      <c r="Q190" s="88"/>
    </row>
    <row r="191" spans="2:18" ht="18.75" customHeight="1" x14ac:dyDescent="0.25">
      <c r="B191" s="84"/>
      <c r="C191" s="29" t="s">
        <v>230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7">
        <f t="shared" si="42"/>
        <v>0</v>
      </c>
      <c r="Q191" s="88"/>
      <c r="R191" s="1" t="s">
        <v>143</v>
      </c>
    </row>
    <row r="192" spans="2:18" ht="18.75" customHeight="1" x14ac:dyDescent="0.25">
      <c r="B192" s="84"/>
      <c r="C192" s="29" t="s">
        <v>231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7">
        <f t="shared" si="42"/>
        <v>0</v>
      </c>
      <c r="Q192" s="88"/>
      <c r="R192" s="1" t="s">
        <v>143</v>
      </c>
    </row>
    <row r="193" spans="2:17" ht="15.75" x14ac:dyDescent="0.25">
      <c r="B193" s="84"/>
      <c r="C193" s="29" t="s">
        <v>189</v>
      </c>
      <c r="D193" s="90">
        <v>1</v>
      </c>
      <c r="E193" s="91"/>
      <c r="F193" s="92"/>
      <c r="G193" s="90">
        <v>1</v>
      </c>
      <c r="H193" s="91"/>
      <c r="I193" s="92"/>
      <c r="J193" s="90">
        <v>1</v>
      </c>
      <c r="K193" s="91"/>
      <c r="L193" s="92"/>
      <c r="M193" s="90">
        <v>1</v>
      </c>
      <c r="N193" s="91"/>
      <c r="O193" s="92"/>
      <c r="P193" s="37">
        <f t="shared" si="42"/>
        <v>4</v>
      </c>
      <c r="Q193" s="88"/>
    </row>
    <row r="194" spans="2:17" ht="15.75" x14ac:dyDescent="0.25">
      <c r="B194" s="84"/>
      <c r="C194" s="29" t="s">
        <v>190</v>
      </c>
      <c r="D194" s="90">
        <v>1</v>
      </c>
      <c r="E194" s="91"/>
      <c r="F194" s="92"/>
      <c r="G194" s="90">
        <v>1</v>
      </c>
      <c r="H194" s="91"/>
      <c r="I194" s="92"/>
      <c r="J194" s="90">
        <v>1</v>
      </c>
      <c r="K194" s="91"/>
      <c r="L194" s="92"/>
      <c r="M194" s="90">
        <v>1</v>
      </c>
      <c r="N194" s="91"/>
      <c r="O194" s="92"/>
      <c r="P194" s="37">
        <f t="shared" si="42"/>
        <v>4</v>
      </c>
      <c r="Q194" s="88"/>
    </row>
    <row r="195" spans="2:17" ht="15.75" x14ac:dyDescent="0.25">
      <c r="B195" s="84"/>
      <c r="C195" s="29" t="s">
        <v>191</v>
      </c>
      <c r="D195" s="90">
        <v>1</v>
      </c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2"/>
      <c r="P195" s="37">
        <f t="shared" si="42"/>
        <v>1</v>
      </c>
      <c r="Q195" s="88"/>
    </row>
    <row r="196" spans="2:17" ht="16.5" thickBot="1" x14ac:dyDescent="0.3">
      <c r="B196" s="84"/>
      <c r="C196" s="29" t="s">
        <v>192</v>
      </c>
      <c r="D196" s="90">
        <v>1</v>
      </c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2"/>
      <c r="P196" s="37">
        <f t="shared" si="42"/>
        <v>1</v>
      </c>
      <c r="Q196" s="88"/>
    </row>
    <row r="197" spans="2:17" ht="8.25" customHeight="1" thickBot="1" x14ac:dyDescent="0.3">
      <c r="B197" s="84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88"/>
    </row>
    <row r="198" spans="2:17" ht="18.75" customHeight="1" x14ac:dyDescent="0.25">
      <c r="B198" s="84"/>
      <c r="C198" s="47" t="s">
        <v>219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88"/>
    </row>
    <row r="199" spans="2:17" ht="15" customHeight="1" x14ac:dyDescent="0.25">
      <c r="B199" s="85"/>
      <c r="C199" s="44" t="s">
        <v>193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7">
        <f>SUM(D199:O199)</f>
        <v>0</v>
      </c>
      <c r="Q199" s="88"/>
    </row>
    <row r="200" spans="2:17" ht="15" customHeight="1" x14ac:dyDescent="0.25">
      <c r="B200" s="85"/>
      <c r="C200" s="44" t="s">
        <v>194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7">
        <f t="shared" ref="P200:P226" si="43">SUM(D200:O200)</f>
        <v>0</v>
      </c>
      <c r="Q200" s="88"/>
    </row>
    <row r="201" spans="2:17" ht="15" customHeight="1" x14ac:dyDescent="0.25">
      <c r="B201" s="85"/>
      <c r="C201" s="44" t="s">
        <v>195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7">
        <f t="shared" si="43"/>
        <v>0</v>
      </c>
      <c r="Q201" s="88"/>
    </row>
    <row r="202" spans="2:17" ht="15" customHeight="1" x14ac:dyDescent="0.25">
      <c r="B202" s="85"/>
      <c r="C202" s="44" t="s">
        <v>196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7">
        <f t="shared" si="43"/>
        <v>0</v>
      </c>
      <c r="Q202" s="88"/>
    </row>
    <row r="203" spans="2:17" ht="15" customHeight="1" x14ac:dyDescent="0.25">
      <c r="B203" s="85"/>
      <c r="C203" s="44" t="s">
        <v>197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7">
        <f t="shared" si="43"/>
        <v>0</v>
      </c>
      <c r="Q203" s="88"/>
    </row>
    <row r="204" spans="2:17" ht="15" customHeight="1" x14ac:dyDescent="0.25">
      <c r="B204" s="85"/>
      <c r="C204" s="44" t="s">
        <v>198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7">
        <f t="shared" si="43"/>
        <v>0</v>
      </c>
      <c r="Q204" s="88"/>
    </row>
    <row r="205" spans="2:17" ht="15" customHeight="1" x14ac:dyDescent="0.25">
      <c r="B205" s="85"/>
      <c r="C205" s="44" t="s">
        <v>199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7">
        <f t="shared" si="43"/>
        <v>0</v>
      </c>
      <c r="Q205" s="88"/>
    </row>
    <row r="206" spans="2:17" ht="15" customHeight="1" x14ac:dyDescent="0.25">
      <c r="B206" s="85"/>
      <c r="C206" s="44" t="s">
        <v>200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7">
        <f t="shared" si="43"/>
        <v>0</v>
      </c>
      <c r="Q206" s="88"/>
    </row>
    <row r="207" spans="2:17" ht="15" customHeight="1" x14ac:dyDescent="0.25">
      <c r="B207" s="85"/>
      <c r="C207" s="44" t="s">
        <v>201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7">
        <f t="shared" si="43"/>
        <v>0</v>
      </c>
      <c r="Q207" s="88"/>
    </row>
    <row r="208" spans="2:17" ht="15" customHeight="1" x14ac:dyDescent="0.25">
      <c r="B208" s="85"/>
      <c r="C208" s="44" t="s">
        <v>202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7">
        <f t="shared" si="43"/>
        <v>0</v>
      </c>
      <c r="Q208" s="88"/>
    </row>
    <row r="209" spans="2:18" ht="15" customHeight="1" x14ac:dyDescent="0.25">
      <c r="B209" s="85"/>
      <c r="C209" s="44" t="s">
        <v>203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7">
        <f t="shared" si="43"/>
        <v>0</v>
      </c>
      <c r="Q209" s="88"/>
    </row>
    <row r="210" spans="2:18" ht="15" customHeight="1" x14ac:dyDescent="0.25">
      <c r="B210" s="85"/>
      <c r="C210" s="44" t="s">
        <v>205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7">
        <f t="shared" si="43"/>
        <v>0</v>
      </c>
      <c r="Q210" s="88"/>
    </row>
    <row r="211" spans="2:18" ht="15" customHeight="1" x14ac:dyDescent="0.25">
      <c r="B211" s="85"/>
      <c r="C211" s="44" t="s">
        <v>204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7">
        <f t="shared" si="43"/>
        <v>0</v>
      </c>
      <c r="Q211" s="88"/>
    </row>
    <row r="212" spans="2:18" ht="15" customHeight="1" x14ac:dyDescent="0.25">
      <c r="B212" s="85"/>
      <c r="C212" s="44" t="s">
        <v>206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7">
        <f t="shared" si="43"/>
        <v>0</v>
      </c>
      <c r="Q212" s="88"/>
    </row>
    <row r="213" spans="2:18" ht="15" customHeight="1" x14ac:dyDescent="0.25">
      <c r="B213" s="85"/>
      <c r="C213" s="44" t="s">
        <v>207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7">
        <f t="shared" si="43"/>
        <v>0</v>
      </c>
      <c r="Q213" s="88"/>
    </row>
    <row r="214" spans="2:18" ht="15" customHeight="1" x14ac:dyDescent="0.25">
      <c r="B214" s="85"/>
      <c r="C214" s="44" t="s">
        <v>208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7">
        <f t="shared" si="43"/>
        <v>0</v>
      </c>
      <c r="Q214" s="88"/>
    </row>
    <row r="215" spans="2:18" ht="15" customHeight="1" x14ac:dyDescent="0.25">
      <c r="B215" s="85"/>
      <c r="C215" s="46" t="s">
        <v>232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7">
        <f t="shared" si="43"/>
        <v>0</v>
      </c>
      <c r="Q215" s="88"/>
      <c r="R215" s="1" t="s">
        <v>143</v>
      </c>
    </row>
    <row r="216" spans="2:18" ht="15" customHeight="1" x14ac:dyDescent="0.25">
      <c r="B216" s="85"/>
      <c r="C216" s="46" t="s">
        <v>233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7">
        <f t="shared" si="43"/>
        <v>0</v>
      </c>
      <c r="Q216" s="88"/>
      <c r="R216" s="1" t="s">
        <v>143</v>
      </c>
    </row>
    <row r="217" spans="2:18" ht="15" customHeight="1" x14ac:dyDescent="0.25">
      <c r="B217" s="85"/>
      <c r="C217" s="44" t="s">
        <v>209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7">
        <f t="shared" si="43"/>
        <v>0</v>
      </c>
      <c r="Q217" s="88"/>
    </row>
    <row r="218" spans="2:18" ht="15" customHeight="1" x14ac:dyDescent="0.25">
      <c r="B218" s="85"/>
      <c r="C218" s="44" t="s">
        <v>210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7">
        <f t="shared" si="43"/>
        <v>0</v>
      </c>
      <c r="Q218" s="88"/>
    </row>
    <row r="219" spans="2:18" ht="15" customHeight="1" x14ac:dyDescent="0.25">
      <c r="B219" s="85"/>
      <c r="C219" s="44" t="s">
        <v>211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7">
        <f t="shared" si="43"/>
        <v>0</v>
      </c>
      <c r="Q219" s="88"/>
    </row>
    <row r="220" spans="2:18" ht="15" customHeight="1" x14ac:dyDescent="0.25">
      <c r="B220" s="85"/>
      <c r="C220" s="44" t="s">
        <v>212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7">
        <f t="shared" si="43"/>
        <v>0</v>
      </c>
      <c r="Q220" s="88"/>
    </row>
    <row r="221" spans="2:18" ht="15" customHeight="1" x14ac:dyDescent="0.25">
      <c r="B221" s="85"/>
      <c r="C221" s="44" t="s">
        <v>213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7">
        <f t="shared" si="43"/>
        <v>0</v>
      </c>
      <c r="Q221" s="88"/>
    </row>
    <row r="222" spans="2:18" ht="15" customHeight="1" x14ac:dyDescent="0.25">
      <c r="B222" s="85"/>
      <c r="C222" s="44" t="s">
        <v>214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7">
        <f t="shared" si="43"/>
        <v>0</v>
      </c>
      <c r="Q222" s="88"/>
    </row>
    <row r="223" spans="2:18" ht="15" customHeight="1" x14ac:dyDescent="0.25">
      <c r="B223" s="85"/>
      <c r="C223" s="44" t="s">
        <v>215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7">
        <f t="shared" si="43"/>
        <v>0</v>
      </c>
      <c r="Q223" s="88"/>
    </row>
    <row r="224" spans="2:18" ht="15" customHeight="1" x14ac:dyDescent="0.25">
      <c r="B224" s="85"/>
      <c r="C224" s="44" t="s">
        <v>216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7">
        <f t="shared" si="43"/>
        <v>0</v>
      </c>
      <c r="Q224" s="88"/>
    </row>
    <row r="225" spans="2:17" ht="15" customHeight="1" x14ac:dyDescent="0.25">
      <c r="B225" s="85"/>
      <c r="C225" s="44" t="s">
        <v>217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7">
        <f t="shared" si="43"/>
        <v>0</v>
      </c>
      <c r="Q225" s="88"/>
    </row>
    <row r="226" spans="2:17" ht="15.75" customHeight="1" thickBot="1" x14ac:dyDescent="0.3">
      <c r="B226" s="85"/>
      <c r="C226" s="44" t="s">
        <v>218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7">
        <f t="shared" si="43"/>
        <v>0</v>
      </c>
      <c r="Q226" s="88"/>
    </row>
    <row r="227" spans="2:17" ht="8.25" customHeight="1" thickBot="1" x14ac:dyDescent="0.3">
      <c r="B227" s="86"/>
      <c r="C227" s="82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89"/>
    </row>
  </sheetData>
  <mergeCells count="50">
    <mergeCell ref="Q2:Q8"/>
    <mergeCell ref="C227:P227"/>
    <mergeCell ref="B9:B227"/>
    <mergeCell ref="Q9:Q227"/>
    <mergeCell ref="C179:P179"/>
    <mergeCell ref="D193:F193"/>
    <mergeCell ref="G193:I193"/>
    <mergeCell ref="J193:L193"/>
    <mergeCell ref="M193:O193"/>
    <mergeCell ref="D194:F194"/>
    <mergeCell ref="G194:I194"/>
    <mergeCell ref="J194:L194"/>
    <mergeCell ref="M194:O194"/>
    <mergeCell ref="D195:O195"/>
    <mergeCell ref="D196:O196"/>
    <mergeCell ref="C197:P197"/>
    <mergeCell ref="C198:P198"/>
    <mergeCell ref="B2:B8"/>
    <mergeCell ref="C2:H2"/>
    <mergeCell ref="I2:L2"/>
    <mergeCell ref="M2:P2"/>
    <mergeCell ref="C3:H3"/>
    <mergeCell ref="I3:L3"/>
    <mergeCell ref="M3:P3"/>
    <mergeCell ref="C4:H4"/>
    <mergeCell ref="I4:L4"/>
    <mergeCell ref="M4:P4"/>
    <mergeCell ref="C9:P9"/>
    <mergeCell ref="C23:P23"/>
    <mergeCell ref="C24:P24"/>
    <mergeCell ref="C41:P41"/>
    <mergeCell ref="C107:P107"/>
    <mergeCell ref="C5:H5"/>
    <mergeCell ref="I5:L5"/>
    <mergeCell ref="M5:P5"/>
    <mergeCell ref="C6:P6"/>
    <mergeCell ref="C8:P8"/>
    <mergeCell ref="C42:P42"/>
    <mergeCell ref="C73:P73"/>
    <mergeCell ref="C74:P74"/>
    <mergeCell ref="C92:P92"/>
    <mergeCell ref="C93:P93"/>
    <mergeCell ref="C165:P165"/>
    <mergeCell ref="C178:P178"/>
    <mergeCell ref="C108:P108"/>
    <mergeCell ref="C128:P128"/>
    <mergeCell ref="C129:P129"/>
    <mergeCell ref="C144:P144"/>
    <mergeCell ref="C145:P145"/>
    <mergeCell ref="C164:P164"/>
  </mergeCells>
  <pageMargins left="0.7" right="0.7" top="0.75" bottom="0.75" header="0.3" footer="0.3"/>
  <pageSetup orientation="portrait" r:id="rId1"/>
  <ignoredErrors>
    <ignoredError sqref="D176:P17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Enrique Riaño Gomez</dc:creator>
  <cp:lastModifiedBy>Claudia Patricia Pena Salgado</cp:lastModifiedBy>
  <dcterms:created xsi:type="dcterms:W3CDTF">2019-11-12T14:50:25Z</dcterms:created>
  <dcterms:modified xsi:type="dcterms:W3CDTF">2020-02-10T14:04:32Z</dcterms:modified>
</cp:coreProperties>
</file>